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ent\Documents\Javelin\Foils\"/>
    </mc:Choice>
  </mc:AlternateContent>
  <xr:revisionPtr revIDLastSave="0" documentId="13_ncr:1_{CCC40EC4-C12B-4344-AABD-7D36A1586D82}" xr6:coauthVersionLast="47" xr6:coauthVersionMax="47" xr10:uidLastSave="{00000000-0000-0000-0000-000000000000}"/>
  <bookViews>
    <workbookView xWindow="-120" yWindow="-120" windowWidth="20730" windowHeight="11760" xr2:uid="{CF93EF25-1046-407D-8DFB-737ED92E73A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1" l="1"/>
  <c r="O31" i="1"/>
  <c r="O32" i="1"/>
  <c r="O33" i="1"/>
  <c r="O34" i="1"/>
  <c r="O35" i="1"/>
  <c r="O36" i="1"/>
  <c r="O37" i="1"/>
  <c r="O38" i="1"/>
  <c r="AI43" i="1"/>
  <c r="AI42" i="1"/>
  <c r="AD43" i="1"/>
  <c r="AD44" i="1"/>
  <c r="Y43" i="1"/>
  <c r="Y44" i="1"/>
  <c r="Y45" i="1"/>
  <c r="T43" i="1"/>
  <c r="T44" i="1"/>
  <c r="T45" i="1"/>
  <c r="T46" i="1"/>
  <c r="T47" i="1"/>
  <c r="O44" i="1"/>
  <c r="O45" i="1"/>
  <c r="O46" i="1"/>
  <c r="O47" i="1"/>
  <c r="O48" i="1"/>
  <c r="O49" i="1"/>
  <c r="O50" i="1"/>
  <c r="AI30" i="1"/>
  <c r="AI31" i="1"/>
  <c r="AI29" i="1"/>
  <c r="AD33" i="1"/>
  <c r="Y33" i="1"/>
  <c r="T32" i="1"/>
  <c r="T36" i="1"/>
  <c r="AD6" i="1"/>
  <c r="AI4" i="1"/>
  <c r="AI17" i="1"/>
  <c r="Y18" i="1"/>
  <c r="Y22" i="1"/>
  <c r="T20" i="1"/>
  <c r="T24" i="1"/>
  <c r="Y7" i="1"/>
  <c r="Y11" i="1"/>
  <c r="J25" i="1"/>
  <c r="O23" i="1"/>
  <c r="O8" i="1"/>
  <c r="J11" i="1"/>
  <c r="J36" i="1"/>
  <c r="J46" i="1"/>
  <c r="J50" i="1"/>
  <c r="AH38" i="1"/>
  <c r="AH37" i="1"/>
  <c r="AI37" i="1" s="1"/>
  <c r="AH36" i="1"/>
  <c r="AH35" i="1"/>
  <c r="AI35" i="1" s="1"/>
  <c r="AH34" i="1"/>
  <c r="AH33" i="1"/>
  <c r="AI33" i="1" s="1"/>
  <c r="AH32" i="1"/>
  <c r="AH31" i="1"/>
  <c r="AH30" i="1"/>
  <c r="AH29" i="1"/>
  <c r="AH51" i="1"/>
  <c r="AH50" i="1"/>
  <c r="AI50" i="1" s="1"/>
  <c r="AH49" i="1"/>
  <c r="AH48" i="1"/>
  <c r="AI48" i="1" s="1"/>
  <c r="AH47" i="1"/>
  <c r="AH46" i="1"/>
  <c r="AI46" i="1" s="1"/>
  <c r="AH45" i="1"/>
  <c r="AH44" i="1"/>
  <c r="AI44" i="1" s="1"/>
  <c r="AH43" i="1"/>
  <c r="AH42" i="1"/>
  <c r="AC51" i="1"/>
  <c r="AC50" i="1"/>
  <c r="AC49" i="1"/>
  <c r="AC48" i="1"/>
  <c r="AC47" i="1"/>
  <c r="AC46" i="1"/>
  <c r="AC45" i="1"/>
  <c r="AC44" i="1"/>
  <c r="AC43" i="1"/>
  <c r="AC42" i="1"/>
  <c r="AC38" i="1"/>
  <c r="AC37" i="1"/>
  <c r="AD37" i="1" s="1"/>
  <c r="AC36" i="1"/>
  <c r="AC35" i="1"/>
  <c r="AD35" i="1" s="1"/>
  <c r="AC34" i="1"/>
  <c r="AC33" i="1"/>
  <c r="AC32" i="1"/>
  <c r="AD32" i="1" s="1"/>
  <c r="AC31" i="1"/>
  <c r="AD31" i="1" s="1"/>
  <c r="AC30" i="1"/>
  <c r="AD30" i="1" s="1"/>
  <c r="AC29" i="1"/>
  <c r="X51" i="1"/>
  <c r="Y51" i="1" s="1"/>
  <c r="X50" i="1"/>
  <c r="Y50" i="1" s="1"/>
  <c r="X49" i="1"/>
  <c r="X48" i="1"/>
  <c r="X47" i="1"/>
  <c r="Y47" i="1" s="1"/>
  <c r="X46" i="1"/>
  <c r="Y46" i="1" s="1"/>
  <c r="X45" i="1"/>
  <c r="X44" i="1"/>
  <c r="X43" i="1"/>
  <c r="X42" i="1"/>
  <c r="Y42" i="1" s="1"/>
  <c r="X38" i="1"/>
  <c r="X37" i="1"/>
  <c r="X36" i="1"/>
  <c r="X35" i="1"/>
  <c r="Y35" i="1" s="1"/>
  <c r="X34" i="1"/>
  <c r="Y34" i="1" s="1"/>
  <c r="X33" i="1"/>
  <c r="X32" i="1"/>
  <c r="Y32" i="1" s="1"/>
  <c r="X31" i="1"/>
  <c r="Y31" i="1" s="1"/>
  <c r="X30" i="1"/>
  <c r="Y30" i="1" s="1"/>
  <c r="X29" i="1"/>
  <c r="S51" i="1"/>
  <c r="S50" i="1"/>
  <c r="T50" i="1" s="1"/>
  <c r="S49" i="1"/>
  <c r="S48" i="1"/>
  <c r="T48" i="1" s="1"/>
  <c r="S47" i="1"/>
  <c r="S46" i="1"/>
  <c r="S45" i="1"/>
  <c r="S44" i="1"/>
  <c r="S43" i="1"/>
  <c r="S42" i="1"/>
  <c r="S38" i="1"/>
  <c r="S37" i="1"/>
  <c r="T37" i="1" s="1"/>
  <c r="S36" i="1"/>
  <c r="S35" i="1"/>
  <c r="T35" i="1" s="1"/>
  <c r="S34" i="1"/>
  <c r="T34" i="1" s="1"/>
  <c r="S33" i="1"/>
  <c r="T33" i="1" s="1"/>
  <c r="S32" i="1"/>
  <c r="S31" i="1"/>
  <c r="T31" i="1" s="1"/>
  <c r="S30" i="1"/>
  <c r="S29" i="1"/>
  <c r="T29" i="1" s="1"/>
  <c r="N51" i="1"/>
  <c r="N50" i="1"/>
  <c r="N49" i="1"/>
  <c r="N48" i="1"/>
  <c r="N47" i="1"/>
  <c r="N46" i="1"/>
  <c r="N45" i="1"/>
  <c r="N44" i="1"/>
  <c r="N43" i="1"/>
  <c r="N42" i="1"/>
  <c r="N38" i="1"/>
  <c r="N37" i="1"/>
  <c r="N36" i="1"/>
  <c r="N35" i="1"/>
  <c r="N34" i="1"/>
  <c r="N33" i="1"/>
  <c r="N32" i="1"/>
  <c r="N31" i="1"/>
  <c r="N30" i="1"/>
  <c r="N29" i="1"/>
  <c r="O29" i="1" s="1"/>
  <c r="I38" i="1"/>
  <c r="J38" i="1" s="1"/>
  <c r="I37" i="1"/>
  <c r="J37" i="1" s="1"/>
  <c r="I36" i="1"/>
  <c r="I35" i="1"/>
  <c r="J35" i="1" s="1"/>
  <c r="I34" i="1"/>
  <c r="J34" i="1" s="1"/>
  <c r="I33" i="1"/>
  <c r="J33" i="1" s="1"/>
  <c r="I32" i="1"/>
  <c r="I31" i="1"/>
  <c r="J31" i="1" s="1"/>
  <c r="I30" i="1"/>
  <c r="I29" i="1"/>
  <c r="J29" i="1" s="1"/>
  <c r="I51" i="1"/>
  <c r="J51" i="1" s="1"/>
  <c r="I50" i="1"/>
  <c r="I49" i="1"/>
  <c r="J49" i="1" s="1"/>
  <c r="I48" i="1"/>
  <c r="J48" i="1" s="1"/>
  <c r="I47" i="1"/>
  <c r="J47" i="1" s="1"/>
  <c r="I46" i="1"/>
  <c r="I45" i="1"/>
  <c r="J45" i="1" s="1"/>
  <c r="I44" i="1"/>
  <c r="J44" i="1" s="1"/>
  <c r="I43" i="1"/>
  <c r="I42" i="1"/>
  <c r="J42" i="1" s="1"/>
  <c r="D51" i="1"/>
  <c r="E51" i="1" s="1"/>
  <c r="D50" i="1"/>
  <c r="E50" i="1" s="1"/>
  <c r="D49" i="1"/>
  <c r="E49" i="1" s="1"/>
  <c r="D48" i="1"/>
  <c r="E48" i="1" s="1"/>
  <c r="D47" i="1"/>
  <c r="D46" i="1"/>
  <c r="D45" i="1"/>
  <c r="D44" i="1"/>
  <c r="E44" i="1" s="1"/>
  <c r="D43" i="1"/>
  <c r="D42" i="1"/>
  <c r="E42" i="1" s="1"/>
  <c r="D38" i="1"/>
  <c r="E38" i="1" s="1"/>
  <c r="D37" i="1"/>
  <c r="E37" i="1" s="1"/>
  <c r="D36" i="1"/>
  <c r="D35" i="1"/>
  <c r="E35" i="1" s="1"/>
  <c r="D34" i="1"/>
  <c r="D33" i="1"/>
  <c r="E33" i="1" s="1"/>
  <c r="D32" i="1"/>
  <c r="D31" i="1"/>
  <c r="E31" i="1" s="1"/>
  <c r="D30" i="1"/>
  <c r="D29" i="1"/>
  <c r="E29" i="1" s="1"/>
  <c r="D25" i="1"/>
  <c r="D24" i="1"/>
  <c r="E24" i="1" s="1"/>
  <c r="D23" i="1"/>
  <c r="D22" i="1"/>
  <c r="E22" i="1" s="1"/>
  <c r="D21" i="1"/>
  <c r="D20" i="1"/>
  <c r="E20" i="1" s="1"/>
  <c r="D19" i="1"/>
  <c r="D18" i="1"/>
  <c r="E18" i="1" s="1"/>
  <c r="D17" i="1"/>
  <c r="D16" i="1"/>
  <c r="E16" i="1" s="1"/>
  <c r="I25" i="1"/>
  <c r="I24" i="1"/>
  <c r="J24" i="1" s="1"/>
  <c r="I23" i="1"/>
  <c r="J23" i="1" s="1"/>
  <c r="I22" i="1"/>
  <c r="J22" i="1" s="1"/>
  <c r="I21" i="1"/>
  <c r="I20" i="1"/>
  <c r="I19" i="1"/>
  <c r="J19" i="1" s="1"/>
  <c r="I18" i="1"/>
  <c r="J18" i="1" s="1"/>
  <c r="I17" i="1"/>
  <c r="J17" i="1" s="1"/>
  <c r="I16" i="1"/>
  <c r="J16" i="1" s="1"/>
  <c r="N25" i="1"/>
  <c r="O25" i="1" s="1"/>
  <c r="N24" i="1"/>
  <c r="O24" i="1" s="1"/>
  <c r="N23" i="1"/>
  <c r="N22" i="1"/>
  <c r="O22" i="1" s="1"/>
  <c r="N21" i="1"/>
  <c r="O21" i="1" s="1"/>
  <c r="N20" i="1"/>
  <c r="O20" i="1" s="1"/>
  <c r="N19" i="1"/>
  <c r="N18" i="1"/>
  <c r="N17" i="1"/>
  <c r="N16" i="1"/>
  <c r="O16" i="1" s="1"/>
  <c r="S25" i="1"/>
  <c r="T25" i="1" s="1"/>
  <c r="S24" i="1"/>
  <c r="S23" i="1"/>
  <c r="T23" i="1" s="1"/>
  <c r="S22" i="1"/>
  <c r="T22" i="1" s="1"/>
  <c r="S21" i="1"/>
  <c r="T21" i="1" s="1"/>
  <c r="S20" i="1"/>
  <c r="S19" i="1"/>
  <c r="T19" i="1" s="1"/>
  <c r="S18" i="1"/>
  <c r="T18" i="1" s="1"/>
  <c r="S17" i="1"/>
  <c r="S16" i="1"/>
  <c r="X25" i="1"/>
  <c r="Y25" i="1" s="1"/>
  <c r="X24" i="1"/>
  <c r="Y24" i="1" s="1"/>
  <c r="X23" i="1"/>
  <c r="Y23" i="1" s="1"/>
  <c r="X22" i="1"/>
  <c r="X21" i="1"/>
  <c r="Y21" i="1" s="1"/>
  <c r="X20" i="1"/>
  <c r="Y20" i="1" s="1"/>
  <c r="X19" i="1"/>
  <c r="Y19" i="1" s="1"/>
  <c r="X18" i="1"/>
  <c r="X17" i="1"/>
  <c r="X16" i="1"/>
  <c r="AC25" i="1"/>
  <c r="AC24" i="1"/>
  <c r="AC23" i="1"/>
  <c r="AD23" i="1" s="1"/>
  <c r="AC22" i="1"/>
  <c r="AD22" i="1" s="1"/>
  <c r="AC21" i="1"/>
  <c r="AD21" i="1" s="1"/>
  <c r="AC20" i="1"/>
  <c r="AD20" i="1" s="1"/>
  <c r="AC19" i="1"/>
  <c r="AD19" i="1" s="1"/>
  <c r="AC18" i="1"/>
  <c r="AD18" i="1" s="1"/>
  <c r="AC17" i="1"/>
  <c r="AD17" i="1" s="1"/>
  <c r="AC16" i="1"/>
  <c r="AH25" i="1"/>
  <c r="AH24" i="1"/>
  <c r="AI24" i="1" s="1"/>
  <c r="AH23" i="1"/>
  <c r="AI23" i="1" s="1"/>
  <c r="AH22" i="1"/>
  <c r="AI22" i="1" s="1"/>
  <c r="AH21" i="1"/>
  <c r="AH20" i="1"/>
  <c r="AI20" i="1" s="1"/>
  <c r="AH19" i="1"/>
  <c r="AI19" i="1" s="1"/>
  <c r="AH18" i="1"/>
  <c r="AI18" i="1" s="1"/>
  <c r="AH17" i="1"/>
  <c r="AH16" i="1"/>
  <c r="AI16" i="1" s="1"/>
  <c r="AH12" i="1"/>
  <c r="AI12" i="1" s="1"/>
  <c r="AH11" i="1"/>
  <c r="AI11" i="1" s="1"/>
  <c r="AH10" i="1"/>
  <c r="AH9" i="1"/>
  <c r="AI9" i="1" s="1"/>
  <c r="AH8" i="1"/>
  <c r="AI8" i="1" s="1"/>
  <c r="AH7" i="1"/>
  <c r="AI7" i="1" s="1"/>
  <c r="AH6" i="1"/>
  <c r="AI6" i="1" s="1"/>
  <c r="AH5" i="1"/>
  <c r="AI5" i="1" s="1"/>
  <c r="AH4" i="1"/>
  <c r="AH3" i="1"/>
  <c r="AI3" i="1" s="1"/>
  <c r="AC12" i="1"/>
  <c r="AC11" i="1"/>
  <c r="AC10" i="1"/>
  <c r="AD10" i="1" s="1"/>
  <c r="AC9" i="1"/>
  <c r="AD9" i="1" s="1"/>
  <c r="AC8" i="1"/>
  <c r="AD8" i="1" s="1"/>
  <c r="AC7" i="1"/>
  <c r="AD7" i="1" s="1"/>
  <c r="AC6" i="1"/>
  <c r="AC5" i="1"/>
  <c r="AD5" i="1" s="1"/>
  <c r="AC4" i="1"/>
  <c r="AD4" i="1" s="1"/>
  <c r="AC3" i="1"/>
  <c r="AD3" i="1" s="1"/>
  <c r="X12" i="1"/>
  <c r="Y12" i="1" s="1"/>
  <c r="X11" i="1"/>
  <c r="X10" i="1"/>
  <c r="Y10" i="1" s="1"/>
  <c r="X9" i="1"/>
  <c r="Y9" i="1" s="1"/>
  <c r="X8" i="1"/>
  <c r="Y8" i="1" s="1"/>
  <c r="X7" i="1"/>
  <c r="X6" i="1"/>
  <c r="Y6" i="1" s="1"/>
  <c r="X5" i="1"/>
  <c r="Y5" i="1" s="1"/>
  <c r="X4" i="1"/>
  <c r="X3" i="1"/>
  <c r="S12" i="1"/>
  <c r="T12" i="1" s="1"/>
  <c r="S11" i="1"/>
  <c r="T11" i="1" s="1"/>
  <c r="S10" i="1"/>
  <c r="T10" i="1" s="1"/>
  <c r="S9" i="1"/>
  <c r="T9" i="1" s="1"/>
  <c r="S8" i="1"/>
  <c r="T8" i="1" s="1"/>
  <c r="S7" i="1"/>
  <c r="T7" i="1" s="1"/>
  <c r="S6" i="1"/>
  <c r="T6" i="1" s="1"/>
  <c r="S5" i="1"/>
  <c r="S4" i="1"/>
  <c r="S3" i="1"/>
  <c r="T3" i="1" s="1"/>
  <c r="N12" i="1"/>
  <c r="O12" i="1" s="1"/>
  <c r="N11" i="1"/>
  <c r="O11" i="1" s="1"/>
  <c r="N10" i="1"/>
  <c r="O10" i="1" s="1"/>
  <c r="N9" i="1"/>
  <c r="O9" i="1" s="1"/>
  <c r="N8" i="1"/>
  <c r="N7" i="1"/>
  <c r="N6" i="1"/>
  <c r="N5" i="1"/>
  <c r="O5" i="1" s="1"/>
  <c r="N4" i="1"/>
  <c r="I12" i="1"/>
  <c r="J12" i="1" s="1"/>
  <c r="I11" i="1"/>
  <c r="I10" i="1"/>
  <c r="J10" i="1" s="1"/>
  <c r="I9" i="1"/>
  <c r="I8" i="1"/>
  <c r="J8" i="1" s="1"/>
  <c r="I7" i="1"/>
  <c r="I6" i="1"/>
  <c r="J6" i="1" s="1"/>
  <c r="I5" i="1"/>
  <c r="J5" i="1" s="1"/>
  <c r="I4" i="1"/>
  <c r="J4" i="1" s="1"/>
  <c r="N3" i="1"/>
  <c r="O3" i="1" s="1"/>
  <c r="I3" i="1"/>
  <c r="D4" i="1"/>
  <c r="E4" i="1" s="1"/>
  <c r="D5" i="1"/>
  <c r="D6" i="1"/>
  <c r="E6" i="1" s="1"/>
  <c r="D7" i="1"/>
  <c r="E7" i="1" s="1"/>
  <c r="D8" i="1"/>
  <c r="D9" i="1"/>
  <c r="D10" i="1"/>
  <c r="E10" i="1" s="1"/>
  <c r="D11" i="1"/>
  <c r="E11" i="1" s="1"/>
  <c r="D12" i="1"/>
  <c r="E12" i="1" s="1"/>
  <c r="D3" i="1"/>
  <c r="E3" i="1" s="1"/>
  <c r="AI51" i="1"/>
  <c r="AI49" i="1"/>
  <c r="AI47" i="1"/>
  <c r="AI45" i="1"/>
  <c r="AI38" i="1"/>
  <c r="AI36" i="1"/>
  <c r="AI34" i="1"/>
  <c r="AI32" i="1"/>
  <c r="AI25" i="1"/>
  <c r="AI21" i="1"/>
  <c r="AI10" i="1"/>
  <c r="AD36" i="1"/>
  <c r="Y37" i="1"/>
  <c r="Y38" i="1"/>
  <c r="J32" i="1"/>
  <c r="E30" i="1"/>
  <c r="E34" i="1"/>
  <c r="Y4" i="1"/>
  <c r="T5" i="1"/>
  <c r="O4" i="1"/>
  <c r="O6" i="1"/>
  <c r="E8" i="1"/>
  <c r="AD38" i="1"/>
  <c r="T38" i="1"/>
  <c r="Y36" i="1"/>
  <c r="E36" i="1"/>
  <c r="AD34" i="1"/>
  <c r="E32" i="1"/>
  <c r="T30" i="1"/>
  <c r="J30" i="1"/>
  <c r="AD29" i="1"/>
  <c r="Y29" i="1"/>
  <c r="AD12" i="1"/>
  <c r="AD11" i="1"/>
  <c r="J9" i="1"/>
  <c r="E9" i="1"/>
  <c r="O7" i="1"/>
  <c r="J7" i="1"/>
  <c r="E5" i="1"/>
  <c r="T4" i="1"/>
  <c r="Y3" i="1"/>
  <c r="J3" i="1"/>
  <c r="T16" i="1"/>
  <c r="Y16" i="1"/>
  <c r="AD16" i="1"/>
  <c r="E17" i="1"/>
  <c r="O17" i="1"/>
  <c r="T17" i="1"/>
  <c r="Y17" i="1"/>
  <c r="O18" i="1"/>
  <c r="E19" i="1"/>
  <c r="O19" i="1"/>
  <c r="J20" i="1"/>
  <c r="E21" i="1"/>
  <c r="J21" i="1"/>
  <c r="E23" i="1"/>
  <c r="AD51" i="1"/>
  <c r="AD50" i="1"/>
  <c r="AD49" i="1"/>
  <c r="AD48" i="1"/>
  <c r="AD47" i="1"/>
  <c r="AD46" i="1"/>
  <c r="AD45" i="1"/>
  <c r="AD42" i="1"/>
  <c r="Y49" i="1"/>
  <c r="Y48" i="1"/>
  <c r="T51" i="1"/>
  <c r="T49" i="1"/>
  <c r="T42" i="1"/>
  <c r="O51" i="1"/>
  <c r="O43" i="1"/>
  <c r="O42" i="1"/>
  <c r="J43" i="1"/>
  <c r="E47" i="1"/>
  <c r="E46" i="1"/>
  <c r="E45" i="1"/>
  <c r="E43" i="1"/>
  <c r="E25" i="1"/>
  <c r="AD24" i="1"/>
  <c r="AD25" i="1"/>
</calcChain>
</file>

<file path=xl/sharedStrings.xml><?xml version="1.0" encoding="utf-8"?>
<sst xmlns="http://schemas.openxmlformats.org/spreadsheetml/2006/main" count="117" uniqueCount="14">
  <si>
    <t>Snelheid(V)
Knopen</t>
  </si>
  <si>
    <t>Snelheid(V)
M/s</t>
  </si>
  <si>
    <t>Lift Coefficient
(Cl)</t>
  </si>
  <si>
    <t>Cl</t>
  </si>
  <si>
    <t>V 
Knopen</t>
  </si>
  <si>
    <t>V 
m/s</t>
  </si>
  <si>
    <t>A
m2</t>
  </si>
  <si>
    <t>Oppervlak(A)
m2</t>
  </si>
  <si>
    <t>Trapeze
Stuurman zittend</t>
  </si>
  <si>
    <t>Zittend
Stuurman zittend</t>
  </si>
  <si>
    <t>Trapeze
Stuurman uithangen</t>
  </si>
  <si>
    <t>A
m3</t>
  </si>
  <si>
    <t>Uithangen
Stuurman zittend</t>
  </si>
  <si>
    <r>
      <t>Oppervlak nodig voor voldoende lift bij:
Stuurman = 75kg*1,75m
Bemanning=85kg*1,8m
Cl</t>
    </r>
    <r>
      <rPr>
        <u/>
        <sz val="11"/>
        <color theme="1"/>
        <rFont val="Aptos Narrow"/>
        <family val="2"/>
        <scheme val="minor"/>
      </rPr>
      <t>&gt;</t>
    </r>
    <r>
      <rPr>
        <sz val="11"/>
        <color theme="1"/>
        <rFont val="Aptos Narrow"/>
        <family val="2"/>
        <scheme val="minor"/>
      </rPr>
      <t>1 is niet realistisch (stall)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</si>
</sst>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/>
    </xf>
    <xf numFmtId="0" fontId="0" fillId="0" borderId="0" xfId="0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59C61-496E-4013-B29E-ECC18526ECFC}">
  <dimension ref="A1:AI51"/>
  <sheetViews>
    <sheetView tabSelected="1" topLeftCell="A2" zoomScale="50" zoomScaleNormal="50" workbookViewId="0">
      <selection activeCell="T49" activeCellId="13" sqref="AD34 AD35 AD36 AI32 AI33 Y46 Y47 Y48 AD45 AD46 AI44 O51 T48 T49"/>
    </sheetView>
  </sheetViews>
  <sheetFormatPr defaultRowHeight="15" x14ac:dyDescent="0.25"/>
  <cols>
    <col min="2" max="2" width="14.7109375" customWidth="1"/>
    <col min="3" max="3" width="11.5703125" customWidth="1"/>
    <col min="4" max="4" width="11.28515625" customWidth="1"/>
    <col min="5" max="5" width="13.140625" bestFit="1" customWidth="1"/>
    <col min="7" max="7" width="8.85546875" bestFit="1" customWidth="1"/>
  </cols>
  <sheetData>
    <row r="1" spans="1:35" ht="78" customHeight="1" x14ac:dyDescent="0.25">
      <c r="B1" s="8" t="s">
        <v>13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1:35" ht="30" x14ac:dyDescent="0.25">
      <c r="B2" s="4" t="s">
        <v>2</v>
      </c>
      <c r="C2" s="4" t="s">
        <v>0</v>
      </c>
      <c r="D2" s="4" t="s">
        <v>1</v>
      </c>
      <c r="E2" s="4" t="s">
        <v>7</v>
      </c>
      <c r="F2" s="5"/>
      <c r="G2" s="4" t="s">
        <v>3</v>
      </c>
      <c r="H2" s="4" t="s">
        <v>4</v>
      </c>
      <c r="I2" s="4" t="s">
        <v>5</v>
      </c>
      <c r="J2" s="4" t="s">
        <v>6</v>
      </c>
      <c r="K2" s="5"/>
      <c r="L2" s="4" t="s">
        <v>3</v>
      </c>
      <c r="M2" s="4" t="s">
        <v>4</v>
      </c>
      <c r="N2" s="4" t="s">
        <v>5</v>
      </c>
      <c r="O2" s="4" t="s">
        <v>6</v>
      </c>
      <c r="Q2" s="4" t="s">
        <v>3</v>
      </c>
      <c r="R2" s="4" t="s">
        <v>4</v>
      </c>
      <c r="S2" s="4" t="s">
        <v>5</v>
      </c>
      <c r="T2" s="4" t="s">
        <v>6</v>
      </c>
      <c r="V2" s="4" t="s">
        <v>3</v>
      </c>
      <c r="W2" s="4" t="s">
        <v>4</v>
      </c>
      <c r="X2" s="4" t="s">
        <v>5</v>
      </c>
      <c r="Y2" s="4" t="s">
        <v>6</v>
      </c>
      <c r="AA2" s="4" t="s">
        <v>3</v>
      </c>
      <c r="AB2" s="4" t="s">
        <v>4</v>
      </c>
      <c r="AC2" s="4" t="s">
        <v>5</v>
      </c>
      <c r="AD2" s="4" t="s">
        <v>6</v>
      </c>
      <c r="AF2" s="4" t="s">
        <v>3</v>
      </c>
      <c r="AG2" s="4" t="s">
        <v>4</v>
      </c>
      <c r="AH2" s="4" t="s">
        <v>5</v>
      </c>
      <c r="AI2" s="4" t="s">
        <v>6</v>
      </c>
    </row>
    <row r="3" spans="1:35" x14ac:dyDescent="0.25">
      <c r="A3" s="6" t="s">
        <v>10</v>
      </c>
      <c r="B3">
        <v>0.1</v>
      </c>
      <c r="C3">
        <v>1.5</v>
      </c>
      <c r="D3">
        <f>C3*0.514</f>
        <v>0.77100000000000002</v>
      </c>
      <c r="E3" s="1">
        <f>1337/(998*(D3*D3)*B3)</f>
        <v>22.536792696288359</v>
      </c>
      <c r="G3">
        <v>0.1</v>
      </c>
      <c r="H3">
        <v>2</v>
      </c>
      <c r="I3">
        <f>H3*0.514</f>
        <v>1.028</v>
      </c>
      <c r="J3" s="1">
        <f>1337/(998*(I3*I3)*G3)</f>
        <v>12.676945891662204</v>
      </c>
      <c r="L3">
        <v>0.1</v>
      </c>
      <c r="M3">
        <v>2.5</v>
      </c>
      <c r="N3">
        <f>M3*0.514</f>
        <v>1.2850000000000001</v>
      </c>
      <c r="O3" s="1">
        <f>1337/(998*(N3*N3)*L3)</f>
        <v>8.1132453706638064</v>
      </c>
      <c r="Q3">
        <v>0.1</v>
      </c>
      <c r="R3">
        <v>3</v>
      </c>
      <c r="S3">
        <f t="shared" ref="S3:S12" si="0">R3*0.514</f>
        <v>1.542</v>
      </c>
      <c r="T3" s="1">
        <f>1337/(998*(S3*S3)*Q3)</f>
        <v>5.6341981740720897</v>
      </c>
      <c r="V3">
        <v>0.1</v>
      </c>
      <c r="W3">
        <v>3.5</v>
      </c>
      <c r="X3">
        <f t="shared" ref="X3:X12" si="1">W3*0.514</f>
        <v>1.7989999999999999</v>
      </c>
      <c r="Y3" s="1">
        <f>1337/(998*(X3*X3)*V3)</f>
        <v>4.1394109033999023</v>
      </c>
      <c r="AA3">
        <v>0.1</v>
      </c>
      <c r="AB3">
        <v>4</v>
      </c>
      <c r="AC3">
        <f t="shared" ref="AC3:AC12" si="2">AB3*0.514</f>
        <v>2.056</v>
      </c>
      <c r="AD3" s="1">
        <f>1337/(998*(AC3*AC3)*AA3)</f>
        <v>3.1692364729155509</v>
      </c>
      <c r="AF3">
        <v>0.1</v>
      </c>
      <c r="AG3">
        <v>5</v>
      </c>
      <c r="AH3">
        <f t="shared" ref="AH3:AH12" si="3">AG3*0.514</f>
        <v>2.5700000000000003</v>
      </c>
      <c r="AI3" s="1">
        <f>1337/(998*(AH3*AH3)*AF3)</f>
        <v>2.0283113426659516</v>
      </c>
    </row>
    <row r="4" spans="1:35" x14ac:dyDescent="0.25">
      <c r="A4" s="7"/>
      <c r="B4">
        <v>0.2</v>
      </c>
      <c r="C4">
        <v>1.5</v>
      </c>
      <c r="D4">
        <f t="shared" ref="D4:D12" si="4">C4*0.514</f>
        <v>0.77100000000000002</v>
      </c>
      <c r="E4" s="1">
        <f t="shared" ref="E4:E12" si="5">1337/(998*(D4*D4)*B4)</f>
        <v>11.268396348144179</v>
      </c>
      <c r="G4">
        <v>0.2</v>
      </c>
      <c r="H4">
        <v>2</v>
      </c>
      <c r="I4">
        <f t="shared" ref="I4:I12" si="6">H4*0.514</f>
        <v>1.028</v>
      </c>
      <c r="J4" s="1">
        <f t="shared" ref="J4:J12" si="7">1337/(998*(I4*I4)*G4)</f>
        <v>6.3384729458311018</v>
      </c>
      <c r="L4">
        <v>0.2</v>
      </c>
      <c r="M4">
        <v>2.5</v>
      </c>
      <c r="N4">
        <f t="shared" ref="N4:N12" si="8">M4*0.514</f>
        <v>1.2850000000000001</v>
      </c>
      <c r="O4" s="1">
        <f t="shared" ref="O4:O12" si="9">1337/(998*(N4*N4)*L4)</f>
        <v>4.0566226853319032</v>
      </c>
      <c r="Q4">
        <v>0.2</v>
      </c>
      <c r="R4">
        <v>3</v>
      </c>
      <c r="S4">
        <f t="shared" si="0"/>
        <v>1.542</v>
      </c>
      <c r="T4" s="1">
        <f t="shared" ref="T4:T12" si="10">1337/(998*(S4*S4)*Q4)</f>
        <v>2.8170990870360448</v>
      </c>
      <c r="V4">
        <v>0.2</v>
      </c>
      <c r="W4">
        <v>3.5</v>
      </c>
      <c r="X4">
        <f t="shared" si="1"/>
        <v>1.7989999999999999</v>
      </c>
      <c r="Y4" s="1">
        <f t="shared" ref="Y4:Y12" si="11">1337/(998*(X4*X4)*V4)</f>
        <v>2.0697054516999511</v>
      </c>
      <c r="AA4">
        <v>0.2</v>
      </c>
      <c r="AB4">
        <v>4</v>
      </c>
      <c r="AC4">
        <f t="shared" si="2"/>
        <v>2.056</v>
      </c>
      <c r="AD4" s="1">
        <f t="shared" ref="AD4:AD9" si="12">1337/(998*(AC4*AC4)*AA4)</f>
        <v>1.5846182364577754</v>
      </c>
      <c r="AF4">
        <v>0.2</v>
      </c>
      <c r="AG4">
        <v>5</v>
      </c>
      <c r="AH4">
        <f t="shared" si="3"/>
        <v>2.5700000000000003</v>
      </c>
      <c r="AI4" s="1">
        <f t="shared" ref="AI4:AI7" si="13">1337/(998*(AH4*AH4)*AF4)</f>
        <v>1.0141556713329758</v>
      </c>
    </row>
    <row r="5" spans="1:35" x14ac:dyDescent="0.25">
      <c r="A5" s="7"/>
      <c r="B5">
        <v>0.30000000000000004</v>
      </c>
      <c r="C5">
        <v>1.5</v>
      </c>
      <c r="D5">
        <f t="shared" si="4"/>
        <v>0.77100000000000002</v>
      </c>
      <c r="E5" s="1">
        <f t="shared" si="5"/>
        <v>7.5122642320961193</v>
      </c>
      <c r="G5">
        <v>0.30000000000000004</v>
      </c>
      <c r="H5">
        <v>2</v>
      </c>
      <c r="I5">
        <f t="shared" si="6"/>
        <v>1.028</v>
      </c>
      <c r="J5" s="1">
        <f t="shared" si="7"/>
        <v>4.2256486305540673</v>
      </c>
      <c r="L5">
        <v>0.30000000000000004</v>
      </c>
      <c r="M5">
        <v>2.5</v>
      </c>
      <c r="N5">
        <f t="shared" si="8"/>
        <v>1.2850000000000001</v>
      </c>
      <c r="O5" s="1">
        <f t="shared" si="9"/>
        <v>2.7044151235546021</v>
      </c>
      <c r="Q5">
        <v>0.30000000000000004</v>
      </c>
      <c r="R5">
        <v>3</v>
      </c>
      <c r="S5">
        <f t="shared" si="0"/>
        <v>1.542</v>
      </c>
      <c r="T5" s="1">
        <f t="shared" si="10"/>
        <v>1.8780660580240298</v>
      </c>
      <c r="V5">
        <v>0.30000000000000004</v>
      </c>
      <c r="W5">
        <v>3.5</v>
      </c>
      <c r="X5">
        <f t="shared" si="1"/>
        <v>1.7989999999999999</v>
      </c>
      <c r="Y5" s="1">
        <f t="shared" si="11"/>
        <v>1.379803634466634</v>
      </c>
      <c r="AA5">
        <v>0.30000000000000004</v>
      </c>
      <c r="AB5">
        <v>4</v>
      </c>
      <c r="AC5">
        <f t="shared" si="2"/>
        <v>2.056</v>
      </c>
      <c r="AD5" s="1">
        <f t="shared" si="12"/>
        <v>1.0564121576385168</v>
      </c>
      <c r="AF5">
        <v>0.30000000000000004</v>
      </c>
      <c r="AG5">
        <v>5</v>
      </c>
      <c r="AH5">
        <f t="shared" si="3"/>
        <v>2.5700000000000003</v>
      </c>
      <c r="AI5" s="1">
        <f t="shared" si="13"/>
        <v>0.67610378088865053</v>
      </c>
    </row>
    <row r="6" spans="1:35" x14ac:dyDescent="0.25">
      <c r="A6" s="7"/>
      <c r="B6">
        <v>0.4</v>
      </c>
      <c r="C6">
        <v>1.5</v>
      </c>
      <c r="D6">
        <f t="shared" si="4"/>
        <v>0.77100000000000002</v>
      </c>
      <c r="E6" s="1">
        <f t="shared" si="5"/>
        <v>5.6341981740720897</v>
      </c>
      <c r="G6">
        <v>0.4</v>
      </c>
      <c r="H6">
        <v>2</v>
      </c>
      <c r="I6">
        <f t="shared" si="6"/>
        <v>1.028</v>
      </c>
      <c r="J6" s="1">
        <f t="shared" si="7"/>
        <v>3.1692364729155509</v>
      </c>
      <c r="L6">
        <v>0.4</v>
      </c>
      <c r="M6">
        <v>2.5</v>
      </c>
      <c r="N6">
        <f t="shared" si="8"/>
        <v>1.2850000000000001</v>
      </c>
      <c r="O6" s="1">
        <f t="shared" si="9"/>
        <v>2.0283113426659516</v>
      </c>
      <c r="Q6">
        <v>0.4</v>
      </c>
      <c r="R6">
        <v>3</v>
      </c>
      <c r="S6">
        <f t="shared" si="0"/>
        <v>1.542</v>
      </c>
      <c r="T6" s="1">
        <f t="shared" si="10"/>
        <v>1.4085495435180224</v>
      </c>
      <c r="V6">
        <v>0.4</v>
      </c>
      <c r="W6">
        <v>3.5</v>
      </c>
      <c r="X6">
        <f t="shared" si="1"/>
        <v>1.7989999999999999</v>
      </c>
      <c r="Y6" s="1">
        <f t="shared" si="11"/>
        <v>1.0348527258499756</v>
      </c>
      <c r="AA6">
        <v>0.4</v>
      </c>
      <c r="AB6">
        <v>4</v>
      </c>
      <c r="AC6">
        <f t="shared" si="2"/>
        <v>2.056</v>
      </c>
      <c r="AD6" s="1">
        <f t="shared" si="12"/>
        <v>0.79230911822888772</v>
      </c>
      <c r="AF6">
        <v>0.4</v>
      </c>
      <c r="AG6">
        <v>5</v>
      </c>
      <c r="AH6">
        <f t="shared" si="3"/>
        <v>2.5700000000000003</v>
      </c>
      <c r="AI6" s="1">
        <f t="shared" si="13"/>
        <v>0.5070778356664879</v>
      </c>
    </row>
    <row r="7" spans="1:35" x14ac:dyDescent="0.25">
      <c r="A7" s="7"/>
      <c r="B7">
        <v>0.5</v>
      </c>
      <c r="C7">
        <v>1.5</v>
      </c>
      <c r="D7">
        <f t="shared" si="4"/>
        <v>0.77100000000000002</v>
      </c>
      <c r="E7" s="1">
        <f t="shared" si="5"/>
        <v>4.5073585392576723</v>
      </c>
      <c r="G7">
        <v>0.5</v>
      </c>
      <c r="H7">
        <v>2</v>
      </c>
      <c r="I7">
        <f t="shared" si="6"/>
        <v>1.028</v>
      </c>
      <c r="J7" s="1">
        <f t="shared" si="7"/>
        <v>2.5353891783324407</v>
      </c>
      <c r="L7">
        <v>0.5</v>
      </c>
      <c r="M7">
        <v>2.5</v>
      </c>
      <c r="N7">
        <f t="shared" si="8"/>
        <v>1.2850000000000001</v>
      </c>
      <c r="O7" s="1">
        <f t="shared" si="9"/>
        <v>1.6226490741327615</v>
      </c>
      <c r="Q7">
        <v>0.5</v>
      </c>
      <c r="R7">
        <v>3</v>
      </c>
      <c r="S7">
        <f t="shared" si="0"/>
        <v>1.542</v>
      </c>
      <c r="T7" s="1">
        <f t="shared" si="10"/>
        <v>1.1268396348144181</v>
      </c>
      <c r="V7">
        <v>0.5</v>
      </c>
      <c r="W7">
        <v>3.5</v>
      </c>
      <c r="X7">
        <f t="shared" si="1"/>
        <v>1.7989999999999999</v>
      </c>
      <c r="Y7" s="1">
        <f t="shared" si="11"/>
        <v>0.82788218067998054</v>
      </c>
      <c r="AA7">
        <v>0.5</v>
      </c>
      <c r="AB7">
        <v>4</v>
      </c>
      <c r="AC7">
        <f t="shared" si="2"/>
        <v>2.056</v>
      </c>
      <c r="AD7" s="1">
        <f t="shared" si="12"/>
        <v>0.63384729458311018</v>
      </c>
      <c r="AF7">
        <v>0.5</v>
      </c>
      <c r="AG7">
        <v>5</v>
      </c>
      <c r="AH7">
        <f t="shared" si="3"/>
        <v>2.5700000000000003</v>
      </c>
      <c r="AI7" s="1">
        <f t="shared" si="13"/>
        <v>0.40566226853319037</v>
      </c>
    </row>
    <row r="8" spans="1:35" x14ac:dyDescent="0.25">
      <c r="A8" s="7"/>
      <c r="B8">
        <v>0.6</v>
      </c>
      <c r="C8">
        <v>1.5</v>
      </c>
      <c r="D8">
        <f t="shared" si="4"/>
        <v>0.77100000000000002</v>
      </c>
      <c r="E8" s="1">
        <f t="shared" si="5"/>
        <v>3.7561321160480601</v>
      </c>
      <c r="G8">
        <v>0.6</v>
      </c>
      <c r="H8">
        <v>2</v>
      </c>
      <c r="I8">
        <f t="shared" si="6"/>
        <v>1.028</v>
      </c>
      <c r="J8" s="1">
        <f t="shared" si="7"/>
        <v>2.1128243152770341</v>
      </c>
      <c r="L8">
        <v>0.6</v>
      </c>
      <c r="M8">
        <v>2.5</v>
      </c>
      <c r="N8">
        <f t="shared" si="8"/>
        <v>1.2850000000000001</v>
      </c>
      <c r="O8" s="1">
        <f t="shared" si="9"/>
        <v>1.3522075617773013</v>
      </c>
      <c r="Q8">
        <v>0.6</v>
      </c>
      <c r="R8">
        <v>3</v>
      </c>
      <c r="S8">
        <f t="shared" si="0"/>
        <v>1.542</v>
      </c>
      <c r="T8" s="1">
        <f t="shared" si="10"/>
        <v>0.93903302901201502</v>
      </c>
      <c r="V8">
        <v>0.6</v>
      </c>
      <c r="W8">
        <v>3.5</v>
      </c>
      <c r="X8">
        <f t="shared" si="1"/>
        <v>1.7989999999999999</v>
      </c>
      <c r="Y8" s="1">
        <f t="shared" si="11"/>
        <v>0.68990181723331712</v>
      </c>
      <c r="AA8">
        <v>0.6</v>
      </c>
      <c r="AB8">
        <v>4</v>
      </c>
      <c r="AC8">
        <f t="shared" si="2"/>
        <v>2.056</v>
      </c>
      <c r="AD8" s="1">
        <f t="shared" si="12"/>
        <v>0.52820607881925852</v>
      </c>
      <c r="AF8">
        <v>0.6</v>
      </c>
      <c r="AG8">
        <v>5</v>
      </c>
      <c r="AH8">
        <f t="shared" si="3"/>
        <v>2.5700000000000003</v>
      </c>
      <c r="AI8" s="2">
        <f t="shared" ref="AI8:AI12" si="14">1337/(998*(AH8*AH8)*AF8)</f>
        <v>0.33805189044432532</v>
      </c>
    </row>
    <row r="9" spans="1:35" x14ac:dyDescent="0.25">
      <c r="A9" s="7"/>
      <c r="B9">
        <v>0.70000000000000007</v>
      </c>
      <c r="C9">
        <v>1.5</v>
      </c>
      <c r="D9">
        <f t="shared" si="4"/>
        <v>0.77100000000000002</v>
      </c>
      <c r="E9" s="1">
        <f t="shared" si="5"/>
        <v>3.2195418137554799</v>
      </c>
      <c r="G9">
        <v>0.70000000000000007</v>
      </c>
      <c r="H9">
        <v>2</v>
      </c>
      <c r="I9">
        <f t="shared" si="6"/>
        <v>1.028</v>
      </c>
      <c r="J9" s="1">
        <f t="shared" si="7"/>
        <v>1.8109922702374575</v>
      </c>
      <c r="L9">
        <v>0.70000000000000007</v>
      </c>
      <c r="M9">
        <v>2.5</v>
      </c>
      <c r="N9">
        <f t="shared" si="8"/>
        <v>1.2850000000000001</v>
      </c>
      <c r="O9" s="1">
        <f t="shared" si="9"/>
        <v>1.1590350529519724</v>
      </c>
      <c r="Q9">
        <v>0.70000000000000007</v>
      </c>
      <c r="R9">
        <v>3</v>
      </c>
      <c r="S9">
        <f t="shared" si="0"/>
        <v>1.542</v>
      </c>
      <c r="T9" s="1">
        <f t="shared" si="10"/>
        <v>0.80488545343886997</v>
      </c>
      <c r="V9">
        <v>0.70000000000000007</v>
      </c>
      <c r="W9">
        <v>3.5</v>
      </c>
      <c r="X9">
        <f t="shared" si="1"/>
        <v>1.7989999999999999</v>
      </c>
      <c r="Y9" s="1">
        <f t="shared" si="11"/>
        <v>0.59134441477141464</v>
      </c>
      <c r="AA9">
        <v>0.70000000000000007</v>
      </c>
      <c r="AB9">
        <v>4</v>
      </c>
      <c r="AC9">
        <f t="shared" si="2"/>
        <v>2.056</v>
      </c>
      <c r="AD9" s="1">
        <f t="shared" si="12"/>
        <v>0.45274806755936436</v>
      </c>
      <c r="AF9">
        <v>0.70000000000000007</v>
      </c>
      <c r="AG9">
        <v>5</v>
      </c>
      <c r="AH9">
        <f t="shared" si="3"/>
        <v>2.5700000000000003</v>
      </c>
      <c r="AI9" s="2">
        <f t="shared" si="14"/>
        <v>0.2897587632379931</v>
      </c>
    </row>
    <row r="10" spans="1:35" x14ac:dyDescent="0.25">
      <c r="A10" s="7"/>
      <c r="B10">
        <v>0.8</v>
      </c>
      <c r="C10">
        <v>1.5</v>
      </c>
      <c r="D10">
        <f t="shared" si="4"/>
        <v>0.77100000000000002</v>
      </c>
      <c r="E10" s="1">
        <f t="shared" si="5"/>
        <v>2.8170990870360448</v>
      </c>
      <c r="G10">
        <v>0.8</v>
      </c>
      <c r="H10">
        <v>2</v>
      </c>
      <c r="I10">
        <f t="shared" si="6"/>
        <v>1.028</v>
      </c>
      <c r="J10" s="1">
        <f t="shared" si="7"/>
        <v>1.5846182364577754</v>
      </c>
      <c r="L10">
        <v>0.8</v>
      </c>
      <c r="M10">
        <v>2.5</v>
      </c>
      <c r="N10">
        <f t="shared" si="8"/>
        <v>1.2850000000000001</v>
      </c>
      <c r="O10" s="1">
        <f t="shared" si="9"/>
        <v>1.0141556713329758</v>
      </c>
      <c r="Q10">
        <v>0.8</v>
      </c>
      <c r="R10">
        <v>3</v>
      </c>
      <c r="S10">
        <f t="shared" si="0"/>
        <v>1.542</v>
      </c>
      <c r="T10" s="1">
        <f t="shared" si="10"/>
        <v>0.70427477175901121</v>
      </c>
      <c r="V10">
        <v>0.8</v>
      </c>
      <c r="W10">
        <v>3.5</v>
      </c>
      <c r="X10">
        <f t="shared" si="1"/>
        <v>1.7989999999999999</v>
      </c>
      <c r="Y10" s="1">
        <f t="shared" si="11"/>
        <v>0.51742636292498778</v>
      </c>
      <c r="AA10">
        <v>0.8</v>
      </c>
      <c r="AB10">
        <v>4</v>
      </c>
      <c r="AC10">
        <f t="shared" si="2"/>
        <v>2.056</v>
      </c>
      <c r="AD10" s="2">
        <f t="shared" ref="AD10:AD12" si="15">1337/(998*(AC10*AC10)*AA10)</f>
        <v>0.39615455911444386</v>
      </c>
      <c r="AF10">
        <v>0.8</v>
      </c>
      <c r="AG10">
        <v>5</v>
      </c>
      <c r="AH10">
        <f t="shared" si="3"/>
        <v>2.5700000000000003</v>
      </c>
      <c r="AI10" s="3">
        <f t="shared" si="14"/>
        <v>0.25353891783324395</v>
      </c>
    </row>
    <row r="11" spans="1:35" x14ac:dyDescent="0.25">
      <c r="A11" s="7"/>
      <c r="B11">
        <v>0.9</v>
      </c>
      <c r="C11">
        <v>1.5</v>
      </c>
      <c r="D11">
        <f t="shared" si="4"/>
        <v>0.77100000000000002</v>
      </c>
      <c r="E11" s="1">
        <f t="shared" si="5"/>
        <v>2.5040880773653735</v>
      </c>
      <c r="G11">
        <v>0.9</v>
      </c>
      <c r="H11">
        <v>2</v>
      </c>
      <c r="I11">
        <f t="shared" si="6"/>
        <v>1.028</v>
      </c>
      <c r="J11" s="1">
        <f t="shared" si="7"/>
        <v>1.4085495435180224</v>
      </c>
      <c r="L11">
        <v>0.9</v>
      </c>
      <c r="M11">
        <v>2.5</v>
      </c>
      <c r="N11">
        <f t="shared" si="8"/>
        <v>1.2850000000000001</v>
      </c>
      <c r="O11" s="1">
        <f t="shared" si="9"/>
        <v>0.90147170785153419</v>
      </c>
      <c r="Q11">
        <v>0.9</v>
      </c>
      <c r="R11">
        <v>3</v>
      </c>
      <c r="S11">
        <f t="shared" si="0"/>
        <v>1.542</v>
      </c>
      <c r="T11" s="1">
        <f t="shared" si="10"/>
        <v>0.62602201934134338</v>
      </c>
      <c r="V11">
        <v>0.9</v>
      </c>
      <c r="W11">
        <v>3.5</v>
      </c>
      <c r="X11">
        <f t="shared" si="1"/>
        <v>1.7989999999999999</v>
      </c>
      <c r="Y11" s="1">
        <f t="shared" si="11"/>
        <v>0.45993454482221136</v>
      </c>
      <c r="AA11">
        <v>0.9</v>
      </c>
      <c r="AB11">
        <v>4</v>
      </c>
      <c r="AC11">
        <f t="shared" si="2"/>
        <v>2.056</v>
      </c>
      <c r="AD11" s="2">
        <f t="shared" si="15"/>
        <v>0.3521373858795056</v>
      </c>
      <c r="AF11">
        <v>0.9</v>
      </c>
      <c r="AG11">
        <v>5</v>
      </c>
      <c r="AH11">
        <f t="shared" si="3"/>
        <v>2.5700000000000003</v>
      </c>
      <c r="AI11" s="3">
        <f t="shared" si="14"/>
        <v>0.22536792696288355</v>
      </c>
    </row>
    <row r="12" spans="1:35" x14ac:dyDescent="0.25">
      <c r="A12" s="7"/>
      <c r="B12">
        <v>1</v>
      </c>
      <c r="C12">
        <v>1.5</v>
      </c>
      <c r="D12">
        <f t="shared" si="4"/>
        <v>0.77100000000000002</v>
      </c>
      <c r="E12" s="1">
        <f t="shared" si="5"/>
        <v>2.2536792696288361</v>
      </c>
      <c r="G12">
        <v>1</v>
      </c>
      <c r="H12">
        <v>2</v>
      </c>
      <c r="I12">
        <f t="shared" si="6"/>
        <v>1.028</v>
      </c>
      <c r="J12" s="1">
        <f t="shared" si="7"/>
        <v>1.2676945891662204</v>
      </c>
      <c r="L12">
        <v>1</v>
      </c>
      <c r="M12">
        <v>2.5</v>
      </c>
      <c r="N12">
        <f t="shared" si="8"/>
        <v>1.2850000000000001</v>
      </c>
      <c r="O12" s="1">
        <f t="shared" si="9"/>
        <v>0.81132453706638075</v>
      </c>
      <c r="Q12">
        <v>1</v>
      </c>
      <c r="R12">
        <v>3</v>
      </c>
      <c r="S12">
        <f t="shared" si="0"/>
        <v>1.542</v>
      </c>
      <c r="T12" s="1">
        <f t="shared" si="10"/>
        <v>0.56341981740720903</v>
      </c>
      <c r="V12">
        <v>1</v>
      </c>
      <c r="W12">
        <v>3.5</v>
      </c>
      <c r="X12">
        <f t="shared" si="1"/>
        <v>1.7989999999999999</v>
      </c>
      <c r="Y12" s="1">
        <f t="shared" si="11"/>
        <v>0.41394109033999027</v>
      </c>
      <c r="AA12">
        <v>1</v>
      </c>
      <c r="AB12">
        <v>4</v>
      </c>
      <c r="AC12">
        <f t="shared" si="2"/>
        <v>2.056</v>
      </c>
      <c r="AD12" s="2">
        <f t="shared" si="15"/>
        <v>0.31692364729155509</v>
      </c>
      <c r="AF12">
        <v>1</v>
      </c>
      <c r="AG12">
        <v>5</v>
      </c>
      <c r="AH12">
        <f t="shared" si="3"/>
        <v>2.5700000000000003</v>
      </c>
      <c r="AI12" s="3">
        <f t="shared" si="14"/>
        <v>0.20283113426659519</v>
      </c>
    </row>
    <row r="13" spans="1:35" x14ac:dyDescent="0.25">
      <c r="B13" s="4"/>
      <c r="C13" s="4"/>
      <c r="D13" s="4"/>
      <c r="E13" s="4"/>
      <c r="F13" s="5"/>
      <c r="G13" s="4"/>
      <c r="H13" s="4"/>
      <c r="I13" s="4"/>
      <c r="J13" s="4"/>
      <c r="K13" s="5"/>
      <c r="L13" s="4"/>
      <c r="M13" s="4"/>
      <c r="N13" s="4"/>
      <c r="O13" s="4"/>
      <c r="Q13" s="4"/>
      <c r="R13" s="4"/>
      <c r="S13" s="4"/>
      <c r="T13" s="4"/>
      <c r="V13" s="4"/>
      <c r="W13" s="4"/>
      <c r="X13" s="4"/>
      <c r="Y13" s="4"/>
      <c r="AA13" s="4"/>
      <c r="AB13" s="4"/>
      <c r="AC13" s="4"/>
      <c r="AD13" s="4"/>
    </row>
    <row r="14" spans="1:35" x14ac:dyDescent="0.25">
      <c r="B14" s="4"/>
      <c r="C14" s="4"/>
      <c r="D14" s="4"/>
      <c r="E14" s="4"/>
      <c r="G14" s="4"/>
      <c r="H14" s="4"/>
      <c r="I14" s="4"/>
      <c r="J14" s="4"/>
      <c r="L14" s="4"/>
      <c r="M14" s="4"/>
      <c r="N14" s="4"/>
      <c r="O14" s="4"/>
      <c r="Q14" s="4"/>
      <c r="R14" s="4"/>
      <c r="S14" s="4"/>
      <c r="T14" s="4"/>
      <c r="V14" s="4"/>
      <c r="W14" s="4"/>
      <c r="X14" s="4"/>
      <c r="Y14" s="4"/>
      <c r="AA14" s="4"/>
      <c r="AB14" s="4"/>
      <c r="AC14" s="4"/>
      <c r="AD14" s="4"/>
    </row>
    <row r="15" spans="1:35" ht="30" x14ac:dyDescent="0.25">
      <c r="B15" s="4" t="s">
        <v>3</v>
      </c>
      <c r="C15" s="4" t="s">
        <v>4</v>
      </c>
      <c r="D15" s="4" t="s">
        <v>5</v>
      </c>
      <c r="E15" s="4" t="s">
        <v>11</v>
      </c>
      <c r="G15" s="4" t="s">
        <v>3</v>
      </c>
      <c r="H15" s="4" t="s">
        <v>4</v>
      </c>
      <c r="I15" s="4" t="s">
        <v>5</v>
      </c>
      <c r="J15" s="4" t="s">
        <v>11</v>
      </c>
      <c r="L15" s="4" t="s">
        <v>3</v>
      </c>
      <c r="M15" s="4" t="s">
        <v>4</v>
      </c>
      <c r="N15" s="4" t="s">
        <v>5</v>
      </c>
      <c r="O15" s="4" t="s">
        <v>11</v>
      </c>
      <c r="Q15" s="4" t="s">
        <v>3</v>
      </c>
      <c r="R15" s="4" t="s">
        <v>4</v>
      </c>
      <c r="S15" s="4" t="s">
        <v>5</v>
      </c>
      <c r="T15" s="4" t="s">
        <v>11</v>
      </c>
      <c r="V15" s="4" t="s">
        <v>3</v>
      </c>
      <c r="W15" s="4" t="s">
        <v>4</v>
      </c>
      <c r="X15" s="4" t="s">
        <v>5</v>
      </c>
      <c r="Y15" s="4" t="s">
        <v>11</v>
      </c>
      <c r="AA15" s="4" t="s">
        <v>3</v>
      </c>
      <c r="AB15" s="4" t="s">
        <v>4</v>
      </c>
      <c r="AC15" s="4" t="s">
        <v>5</v>
      </c>
      <c r="AD15" s="4" t="s">
        <v>11</v>
      </c>
      <c r="AF15" s="4" t="s">
        <v>3</v>
      </c>
      <c r="AG15" s="4" t="s">
        <v>4</v>
      </c>
      <c r="AH15" s="4" t="s">
        <v>5</v>
      </c>
      <c r="AI15" s="4" t="s">
        <v>11</v>
      </c>
    </row>
    <row r="16" spans="1:35" x14ac:dyDescent="0.25">
      <c r="A16" s="6" t="s">
        <v>8</v>
      </c>
      <c r="B16">
        <v>0.1</v>
      </c>
      <c r="C16">
        <v>1.5</v>
      </c>
      <c r="D16">
        <f t="shared" ref="D16:D25" si="16">C16*0.514</f>
        <v>0.77100000000000002</v>
      </c>
      <c r="E16" s="1">
        <f>1095/(998*(D16*D16)*B16)</f>
        <v>18.457582649540576</v>
      </c>
      <c r="G16">
        <v>0.1</v>
      </c>
      <c r="H16">
        <v>2</v>
      </c>
      <c r="I16">
        <f t="shared" ref="I16:I25" si="17">H16*0.514</f>
        <v>1.028</v>
      </c>
      <c r="J16" s="1">
        <f t="shared" ref="J16:J25" si="18">1095/(998*(I16*I16)*G16)</f>
        <v>10.382390240366576</v>
      </c>
      <c r="L16">
        <v>0.1</v>
      </c>
      <c r="M16">
        <v>2.5</v>
      </c>
      <c r="N16">
        <f t="shared" ref="N16:N25" si="19">M16*0.514</f>
        <v>1.2850000000000001</v>
      </c>
      <c r="O16" s="1">
        <f t="shared" ref="O16:O25" si="20">1095/(998*(N16*N16)*L16)</f>
        <v>6.6447297538346053</v>
      </c>
      <c r="Q16">
        <v>0.1</v>
      </c>
      <c r="R16">
        <v>3</v>
      </c>
      <c r="S16">
        <f t="shared" ref="S16:S25" si="21">R16*0.514</f>
        <v>1.542</v>
      </c>
      <c r="T16" s="1">
        <f t="shared" ref="T16:T25" si="22">1095/(998*(S16*S16)*Q16)</f>
        <v>4.6143956623851441</v>
      </c>
      <c r="V16">
        <v>0.1</v>
      </c>
      <c r="W16">
        <v>3.5</v>
      </c>
      <c r="X16">
        <f t="shared" ref="X16:X25" si="23">W16*0.514</f>
        <v>1.7989999999999999</v>
      </c>
      <c r="Y16" s="1">
        <f t="shared" ref="Y16:Y25" si="24">1095/(998*(X16*X16)*V16)</f>
        <v>3.3901682417523511</v>
      </c>
      <c r="AA16">
        <v>0.1</v>
      </c>
      <c r="AB16">
        <v>4</v>
      </c>
      <c r="AC16">
        <f t="shared" ref="AC16:AC25" si="25">AB16*0.514</f>
        <v>2.056</v>
      </c>
      <c r="AD16" s="1">
        <f t="shared" ref="AD16:AD25" si="26">1095/(998*(AC16*AC16)*AA16)</f>
        <v>2.5955975600916439</v>
      </c>
      <c r="AF16">
        <v>0.1</v>
      </c>
      <c r="AG16">
        <v>5</v>
      </c>
      <c r="AH16">
        <f t="shared" ref="AH16:AH25" si="27">AG16*0.514</f>
        <v>2.5700000000000003</v>
      </c>
      <c r="AI16" s="1">
        <f t="shared" ref="AI16:AI25" si="28">1095/(998*(AH16*AH16)*AF16)</f>
        <v>1.6611824384586513</v>
      </c>
    </row>
    <row r="17" spans="1:35" x14ac:dyDescent="0.25">
      <c r="A17" s="7"/>
      <c r="B17">
        <v>0.2</v>
      </c>
      <c r="C17">
        <v>1.5</v>
      </c>
      <c r="D17">
        <f t="shared" si="16"/>
        <v>0.77100000000000002</v>
      </c>
      <c r="E17" s="1">
        <f t="shared" ref="E17:E25" si="29">1095/(998*(D17*D17)*B17)</f>
        <v>9.2287913247702882</v>
      </c>
      <c r="G17">
        <v>0.2</v>
      </c>
      <c r="H17">
        <v>2</v>
      </c>
      <c r="I17">
        <f t="shared" si="17"/>
        <v>1.028</v>
      </c>
      <c r="J17" s="1">
        <f t="shared" si="18"/>
        <v>5.1911951201832878</v>
      </c>
      <c r="L17">
        <v>0.2</v>
      </c>
      <c r="M17">
        <v>2.5</v>
      </c>
      <c r="N17">
        <f t="shared" si="19"/>
        <v>1.2850000000000001</v>
      </c>
      <c r="O17" s="1">
        <f t="shared" si="20"/>
        <v>3.3223648769173026</v>
      </c>
      <c r="Q17">
        <v>0.2</v>
      </c>
      <c r="R17">
        <v>3</v>
      </c>
      <c r="S17">
        <f t="shared" si="21"/>
        <v>1.542</v>
      </c>
      <c r="T17" s="1">
        <f t="shared" si="22"/>
        <v>2.307197831192572</v>
      </c>
      <c r="V17">
        <v>0.2</v>
      </c>
      <c r="W17">
        <v>3.5</v>
      </c>
      <c r="X17">
        <f t="shared" si="23"/>
        <v>1.7989999999999999</v>
      </c>
      <c r="Y17" s="1">
        <f t="shared" si="24"/>
        <v>1.6950841208761755</v>
      </c>
      <c r="AA17">
        <v>0.2</v>
      </c>
      <c r="AB17">
        <v>4</v>
      </c>
      <c r="AC17">
        <f t="shared" si="25"/>
        <v>2.056</v>
      </c>
      <c r="AD17" s="1">
        <f t="shared" si="26"/>
        <v>1.2977987800458219</v>
      </c>
      <c r="AF17">
        <v>0.2</v>
      </c>
      <c r="AG17">
        <v>5</v>
      </c>
      <c r="AH17">
        <f t="shared" si="27"/>
        <v>2.5700000000000003</v>
      </c>
      <c r="AI17" s="1">
        <f t="shared" si="28"/>
        <v>0.83059121922932566</v>
      </c>
    </row>
    <row r="18" spans="1:35" x14ac:dyDescent="0.25">
      <c r="A18" s="7"/>
      <c r="B18">
        <v>0.30000000000000004</v>
      </c>
      <c r="C18">
        <v>1.5</v>
      </c>
      <c r="D18">
        <f t="shared" si="16"/>
        <v>0.77100000000000002</v>
      </c>
      <c r="E18" s="1">
        <f t="shared" si="29"/>
        <v>6.1525275498468588</v>
      </c>
      <c r="G18">
        <v>0.30000000000000004</v>
      </c>
      <c r="H18">
        <v>2</v>
      </c>
      <c r="I18">
        <f t="shared" si="17"/>
        <v>1.028</v>
      </c>
      <c r="J18" s="1">
        <f t="shared" si="18"/>
        <v>3.4607967467888585</v>
      </c>
      <c r="L18">
        <v>0.30000000000000004</v>
      </c>
      <c r="M18">
        <v>2.5</v>
      </c>
      <c r="N18">
        <f t="shared" si="19"/>
        <v>1.2850000000000001</v>
      </c>
      <c r="O18" s="1">
        <f t="shared" si="20"/>
        <v>2.2149099179448686</v>
      </c>
      <c r="Q18">
        <v>0.30000000000000004</v>
      </c>
      <c r="R18">
        <v>3</v>
      </c>
      <c r="S18">
        <f t="shared" si="21"/>
        <v>1.542</v>
      </c>
      <c r="T18" s="1">
        <f t="shared" si="22"/>
        <v>1.5381318874617147</v>
      </c>
      <c r="V18">
        <v>0.30000000000000004</v>
      </c>
      <c r="W18">
        <v>3.5</v>
      </c>
      <c r="X18">
        <f t="shared" si="23"/>
        <v>1.7989999999999999</v>
      </c>
      <c r="Y18" s="1">
        <f t="shared" si="24"/>
        <v>1.1300560805841169</v>
      </c>
      <c r="AA18">
        <v>0.30000000000000004</v>
      </c>
      <c r="AB18">
        <v>4</v>
      </c>
      <c r="AC18">
        <f t="shared" si="25"/>
        <v>2.056</v>
      </c>
      <c r="AD18" s="1">
        <f t="shared" si="26"/>
        <v>0.86519918669721463</v>
      </c>
      <c r="AF18">
        <v>0.30000000000000004</v>
      </c>
      <c r="AG18">
        <v>5</v>
      </c>
      <c r="AH18">
        <f t="shared" si="27"/>
        <v>2.5700000000000003</v>
      </c>
      <c r="AI18" s="1">
        <f t="shared" si="28"/>
        <v>0.55372747948621714</v>
      </c>
    </row>
    <row r="19" spans="1:35" x14ac:dyDescent="0.25">
      <c r="A19" s="7"/>
      <c r="B19">
        <v>0.4</v>
      </c>
      <c r="C19">
        <v>1.5</v>
      </c>
      <c r="D19">
        <f t="shared" si="16"/>
        <v>0.77100000000000002</v>
      </c>
      <c r="E19" s="1">
        <f t="shared" si="29"/>
        <v>4.6143956623851441</v>
      </c>
      <c r="G19">
        <v>0.4</v>
      </c>
      <c r="H19">
        <v>2</v>
      </c>
      <c r="I19">
        <f t="shared" si="17"/>
        <v>1.028</v>
      </c>
      <c r="J19" s="1">
        <f t="shared" si="18"/>
        <v>2.5955975600916439</v>
      </c>
      <c r="L19">
        <v>0.4</v>
      </c>
      <c r="M19">
        <v>2.5</v>
      </c>
      <c r="N19">
        <f t="shared" si="19"/>
        <v>1.2850000000000001</v>
      </c>
      <c r="O19" s="1">
        <f t="shared" si="20"/>
        <v>1.6611824384586513</v>
      </c>
      <c r="Q19">
        <v>0.4</v>
      </c>
      <c r="R19">
        <v>3</v>
      </c>
      <c r="S19">
        <f t="shared" si="21"/>
        <v>1.542</v>
      </c>
      <c r="T19" s="1">
        <f t="shared" si="22"/>
        <v>1.153598915596286</v>
      </c>
      <c r="V19">
        <v>0.4</v>
      </c>
      <c r="W19">
        <v>3.5</v>
      </c>
      <c r="X19">
        <f t="shared" si="23"/>
        <v>1.7989999999999999</v>
      </c>
      <c r="Y19" s="1">
        <f t="shared" si="24"/>
        <v>0.84754206043808777</v>
      </c>
      <c r="AA19">
        <v>0.4</v>
      </c>
      <c r="AB19">
        <v>4</v>
      </c>
      <c r="AC19">
        <f t="shared" si="25"/>
        <v>2.056</v>
      </c>
      <c r="AD19" s="1">
        <f t="shared" si="26"/>
        <v>0.64889939002291097</v>
      </c>
      <c r="AF19">
        <v>0.4</v>
      </c>
      <c r="AG19">
        <v>5</v>
      </c>
      <c r="AH19">
        <f t="shared" si="27"/>
        <v>2.5700000000000003</v>
      </c>
      <c r="AI19" s="1">
        <f t="shared" si="28"/>
        <v>0.41529560961466283</v>
      </c>
    </row>
    <row r="20" spans="1:35" x14ac:dyDescent="0.25">
      <c r="A20" s="7"/>
      <c r="B20">
        <v>0.5</v>
      </c>
      <c r="C20">
        <v>1.5</v>
      </c>
      <c r="D20">
        <f t="shared" si="16"/>
        <v>0.77100000000000002</v>
      </c>
      <c r="E20" s="1">
        <f t="shared" si="29"/>
        <v>3.6915165299081156</v>
      </c>
      <c r="G20">
        <v>0.5</v>
      </c>
      <c r="H20">
        <v>2</v>
      </c>
      <c r="I20">
        <f t="shared" si="17"/>
        <v>1.028</v>
      </c>
      <c r="J20" s="1">
        <f t="shared" si="18"/>
        <v>2.0764780480733154</v>
      </c>
      <c r="L20">
        <v>0.5</v>
      </c>
      <c r="M20">
        <v>2.5</v>
      </c>
      <c r="N20">
        <f t="shared" si="19"/>
        <v>1.2850000000000001</v>
      </c>
      <c r="O20" s="1">
        <f t="shared" si="20"/>
        <v>1.3289459507669212</v>
      </c>
      <c r="Q20">
        <v>0.5</v>
      </c>
      <c r="R20">
        <v>3</v>
      </c>
      <c r="S20">
        <f t="shared" si="21"/>
        <v>1.542</v>
      </c>
      <c r="T20" s="1">
        <f t="shared" si="22"/>
        <v>0.92287913247702891</v>
      </c>
      <c r="V20">
        <v>0.5</v>
      </c>
      <c r="W20">
        <v>3.5</v>
      </c>
      <c r="X20">
        <f t="shared" si="23"/>
        <v>1.7989999999999999</v>
      </c>
      <c r="Y20" s="1">
        <f t="shared" si="24"/>
        <v>0.6780336483504702</v>
      </c>
      <c r="AA20">
        <v>0.5</v>
      </c>
      <c r="AB20">
        <v>4</v>
      </c>
      <c r="AC20">
        <f t="shared" si="25"/>
        <v>2.056</v>
      </c>
      <c r="AD20" s="1">
        <f t="shared" si="26"/>
        <v>0.51911951201832884</v>
      </c>
      <c r="AF20">
        <v>0.5</v>
      </c>
      <c r="AG20">
        <v>5</v>
      </c>
      <c r="AH20">
        <f t="shared" si="27"/>
        <v>2.5700000000000003</v>
      </c>
      <c r="AI20" s="2">
        <f t="shared" si="28"/>
        <v>0.33223648769173031</v>
      </c>
    </row>
    <row r="21" spans="1:35" x14ac:dyDescent="0.25">
      <c r="A21" s="7"/>
      <c r="B21">
        <v>0.6</v>
      </c>
      <c r="C21">
        <v>1.5</v>
      </c>
      <c r="D21">
        <f t="shared" si="16"/>
        <v>0.77100000000000002</v>
      </c>
      <c r="E21" s="1">
        <f t="shared" si="29"/>
        <v>3.0762637749234298</v>
      </c>
      <c r="G21">
        <v>0.6</v>
      </c>
      <c r="H21">
        <v>2</v>
      </c>
      <c r="I21">
        <f t="shared" si="17"/>
        <v>1.028</v>
      </c>
      <c r="J21" s="1">
        <f t="shared" si="18"/>
        <v>1.7303983733944297</v>
      </c>
      <c r="L21">
        <v>0.6</v>
      </c>
      <c r="M21">
        <v>2.5</v>
      </c>
      <c r="N21">
        <f t="shared" si="19"/>
        <v>1.2850000000000001</v>
      </c>
      <c r="O21" s="1">
        <f t="shared" si="20"/>
        <v>1.1074549589724345</v>
      </c>
      <c r="Q21">
        <v>0.6</v>
      </c>
      <c r="R21">
        <v>3</v>
      </c>
      <c r="S21">
        <f t="shared" si="21"/>
        <v>1.542</v>
      </c>
      <c r="T21" s="1">
        <f t="shared" si="22"/>
        <v>0.76906594373085746</v>
      </c>
      <c r="V21">
        <v>0.6</v>
      </c>
      <c r="W21">
        <v>3.5</v>
      </c>
      <c r="X21">
        <f t="shared" si="23"/>
        <v>1.7989999999999999</v>
      </c>
      <c r="Y21" s="1">
        <f t="shared" si="24"/>
        <v>0.56502804029205855</v>
      </c>
      <c r="AA21">
        <v>0.6</v>
      </c>
      <c r="AB21">
        <v>4</v>
      </c>
      <c r="AC21">
        <f t="shared" si="25"/>
        <v>2.056</v>
      </c>
      <c r="AD21" s="1">
        <f t="shared" si="26"/>
        <v>0.43259959334860743</v>
      </c>
      <c r="AF21">
        <v>0.6</v>
      </c>
      <c r="AG21">
        <v>5</v>
      </c>
      <c r="AH21">
        <f t="shared" si="27"/>
        <v>2.5700000000000003</v>
      </c>
      <c r="AI21" s="2">
        <f t="shared" si="28"/>
        <v>0.27686373974310863</v>
      </c>
    </row>
    <row r="22" spans="1:35" x14ac:dyDescent="0.25">
      <c r="A22" s="7"/>
      <c r="B22">
        <v>0.70000000000000007</v>
      </c>
      <c r="C22">
        <v>1.5</v>
      </c>
      <c r="D22">
        <f t="shared" si="16"/>
        <v>0.77100000000000002</v>
      </c>
      <c r="E22" s="1">
        <f t="shared" si="29"/>
        <v>2.6367975213629395</v>
      </c>
      <c r="G22">
        <v>0.70000000000000007</v>
      </c>
      <c r="H22">
        <v>2</v>
      </c>
      <c r="I22">
        <f t="shared" si="17"/>
        <v>1.028</v>
      </c>
      <c r="J22" s="1">
        <f t="shared" si="18"/>
        <v>1.4831986057666535</v>
      </c>
      <c r="L22">
        <v>0.70000000000000007</v>
      </c>
      <c r="M22">
        <v>2.5</v>
      </c>
      <c r="N22">
        <f t="shared" si="19"/>
        <v>1.2850000000000001</v>
      </c>
      <c r="O22" s="1">
        <f t="shared" si="20"/>
        <v>0.9492471076906579</v>
      </c>
      <c r="Q22">
        <v>0.70000000000000007</v>
      </c>
      <c r="R22">
        <v>3</v>
      </c>
      <c r="S22">
        <f t="shared" si="21"/>
        <v>1.542</v>
      </c>
      <c r="T22" s="1">
        <f t="shared" si="22"/>
        <v>0.65919938034073489</v>
      </c>
      <c r="V22">
        <v>0.70000000000000007</v>
      </c>
      <c r="W22">
        <v>3.5</v>
      </c>
      <c r="X22">
        <f t="shared" si="23"/>
        <v>1.7989999999999999</v>
      </c>
      <c r="Y22" s="1">
        <f t="shared" si="24"/>
        <v>0.48430974882176442</v>
      </c>
      <c r="AA22">
        <v>0.70000000000000007</v>
      </c>
      <c r="AB22">
        <v>4</v>
      </c>
      <c r="AC22">
        <f t="shared" si="25"/>
        <v>2.056</v>
      </c>
      <c r="AD22" s="2">
        <f t="shared" si="26"/>
        <v>0.37079965144166338</v>
      </c>
      <c r="AF22">
        <v>0.70000000000000007</v>
      </c>
      <c r="AG22">
        <v>5</v>
      </c>
      <c r="AH22">
        <f t="shared" si="27"/>
        <v>2.5700000000000003</v>
      </c>
      <c r="AI22" s="3">
        <f t="shared" si="28"/>
        <v>0.23731177692266447</v>
      </c>
    </row>
    <row r="23" spans="1:35" x14ac:dyDescent="0.25">
      <c r="A23" s="7"/>
      <c r="B23">
        <v>0.8</v>
      </c>
      <c r="C23">
        <v>1.5</v>
      </c>
      <c r="D23">
        <f t="shared" si="16"/>
        <v>0.77100000000000002</v>
      </c>
      <c r="E23" s="1">
        <f t="shared" si="29"/>
        <v>2.307197831192572</v>
      </c>
      <c r="G23">
        <v>0.8</v>
      </c>
      <c r="H23">
        <v>2</v>
      </c>
      <c r="I23">
        <f t="shared" si="17"/>
        <v>1.028</v>
      </c>
      <c r="J23" s="1">
        <f t="shared" si="18"/>
        <v>1.2977987800458219</v>
      </c>
      <c r="L23">
        <v>0.8</v>
      </c>
      <c r="M23">
        <v>2.5</v>
      </c>
      <c r="N23">
        <f t="shared" si="19"/>
        <v>1.2850000000000001</v>
      </c>
      <c r="O23" s="1">
        <f t="shared" si="20"/>
        <v>0.83059121922932566</v>
      </c>
      <c r="Q23">
        <v>0.8</v>
      </c>
      <c r="R23">
        <v>3</v>
      </c>
      <c r="S23">
        <f t="shared" si="21"/>
        <v>1.542</v>
      </c>
      <c r="T23" s="1">
        <f t="shared" si="22"/>
        <v>0.57679945779814301</v>
      </c>
      <c r="V23">
        <v>0.8</v>
      </c>
      <c r="W23">
        <v>3.5</v>
      </c>
      <c r="X23">
        <f t="shared" si="23"/>
        <v>1.7989999999999999</v>
      </c>
      <c r="Y23" s="1">
        <f t="shared" si="24"/>
        <v>0.42377103021904389</v>
      </c>
      <c r="AA23">
        <v>0.8</v>
      </c>
      <c r="AB23">
        <v>4</v>
      </c>
      <c r="AC23">
        <f t="shared" si="25"/>
        <v>2.056</v>
      </c>
      <c r="AD23" s="2">
        <f t="shared" si="26"/>
        <v>0.32444969501145549</v>
      </c>
      <c r="AF23">
        <v>0.8</v>
      </c>
      <c r="AG23">
        <v>5</v>
      </c>
      <c r="AH23">
        <f t="shared" si="27"/>
        <v>2.5700000000000003</v>
      </c>
      <c r="AI23" s="3">
        <f t="shared" si="28"/>
        <v>0.20764780480733142</v>
      </c>
    </row>
    <row r="24" spans="1:35" x14ac:dyDescent="0.25">
      <c r="A24" s="7"/>
      <c r="B24">
        <v>0.9</v>
      </c>
      <c r="C24">
        <v>1.5</v>
      </c>
      <c r="D24">
        <f t="shared" si="16"/>
        <v>0.77100000000000002</v>
      </c>
      <c r="E24" s="1">
        <f t="shared" si="29"/>
        <v>2.0508425166156199</v>
      </c>
      <c r="G24">
        <v>0.9</v>
      </c>
      <c r="H24">
        <v>2</v>
      </c>
      <c r="I24">
        <f t="shared" si="17"/>
        <v>1.028</v>
      </c>
      <c r="J24" s="1">
        <f t="shared" si="18"/>
        <v>1.1535989155962862</v>
      </c>
      <c r="L24">
        <v>0.9</v>
      </c>
      <c r="M24">
        <v>2.5</v>
      </c>
      <c r="N24">
        <f t="shared" si="19"/>
        <v>1.2850000000000001</v>
      </c>
      <c r="O24" s="1">
        <f t="shared" si="20"/>
        <v>0.73830330598162297</v>
      </c>
      <c r="Q24">
        <v>0.9</v>
      </c>
      <c r="R24">
        <v>3</v>
      </c>
      <c r="S24">
        <f t="shared" si="21"/>
        <v>1.542</v>
      </c>
      <c r="T24" s="1">
        <f t="shared" si="22"/>
        <v>0.51271062915390497</v>
      </c>
      <c r="V24">
        <v>0.9</v>
      </c>
      <c r="W24">
        <v>3.5</v>
      </c>
      <c r="X24">
        <f t="shared" si="23"/>
        <v>1.7989999999999999</v>
      </c>
      <c r="Y24" s="2">
        <f t="shared" si="24"/>
        <v>0.37668536019470567</v>
      </c>
      <c r="AA24">
        <v>0.9</v>
      </c>
      <c r="AB24">
        <v>4</v>
      </c>
      <c r="AC24">
        <f t="shared" si="25"/>
        <v>2.056</v>
      </c>
      <c r="AD24" s="3">
        <f t="shared" si="26"/>
        <v>0.28839972889907156</v>
      </c>
      <c r="AF24">
        <v>0.9</v>
      </c>
      <c r="AG24">
        <v>5</v>
      </c>
      <c r="AH24">
        <f t="shared" si="27"/>
        <v>2.5700000000000003</v>
      </c>
      <c r="AI24" s="3">
        <f t="shared" si="28"/>
        <v>0.18457582649540574</v>
      </c>
    </row>
    <row r="25" spans="1:35" x14ac:dyDescent="0.25">
      <c r="A25" s="7"/>
      <c r="B25">
        <v>1</v>
      </c>
      <c r="C25">
        <v>1.5</v>
      </c>
      <c r="D25">
        <f t="shared" si="16"/>
        <v>0.77100000000000002</v>
      </c>
      <c r="E25" s="1">
        <f t="shared" si="29"/>
        <v>1.8457582649540578</v>
      </c>
      <c r="G25">
        <v>1</v>
      </c>
      <c r="H25">
        <v>2</v>
      </c>
      <c r="I25">
        <f t="shared" si="17"/>
        <v>1.028</v>
      </c>
      <c r="J25" s="1">
        <f t="shared" si="18"/>
        <v>1.0382390240366577</v>
      </c>
      <c r="L25">
        <v>1</v>
      </c>
      <c r="M25">
        <v>2.5</v>
      </c>
      <c r="N25">
        <f t="shared" si="19"/>
        <v>1.2850000000000001</v>
      </c>
      <c r="O25" s="1">
        <f t="shared" si="20"/>
        <v>0.66447297538346062</v>
      </c>
      <c r="Q25">
        <v>1</v>
      </c>
      <c r="R25">
        <v>3</v>
      </c>
      <c r="S25">
        <f t="shared" si="21"/>
        <v>1.542</v>
      </c>
      <c r="T25" s="1">
        <f t="shared" si="22"/>
        <v>0.46143956623851445</v>
      </c>
      <c r="V25">
        <v>1</v>
      </c>
      <c r="W25">
        <v>3.5</v>
      </c>
      <c r="X25">
        <f t="shared" si="23"/>
        <v>1.7989999999999999</v>
      </c>
      <c r="Y25" s="2">
        <f t="shared" si="24"/>
        <v>0.3390168241752351</v>
      </c>
      <c r="AA25">
        <v>1</v>
      </c>
      <c r="AB25">
        <v>4</v>
      </c>
      <c r="AC25">
        <f t="shared" si="25"/>
        <v>2.056</v>
      </c>
      <c r="AD25" s="3">
        <f t="shared" si="26"/>
        <v>0.25955975600916442</v>
      </c>
      <c r="AF25">
        <v>1</v>
      </c>
      <c r="AG25">
        <v>5</v>
      </c>
      <c r="AH25">
        <f t="shared" si="27"/>
        <v>2.5700000000000003</v>
      </c>
      <c r="AI25" s="3">
        <f t="shared" si="28"/>
        <v>0.16611824384586515</v>
      </c>
    </row>
    <row r="28" spans="1:35" ht="30" x14ac:dyDescent="0.25">
      <c r="B28" s="4" t="s">
        <v>3</v>
      </c>
      <c r="C28" s="4" t="s">
        <v>4</v>
      </c>
      <c r="D28" s="4" t="s">
        <v>5</v>
      </c>
      <c r="E28" s="4" t="s">
        <v>6</v>
      </c>
      <c r="G28" s="4" t="s">
        <v>3</v>
      </c>
      <c r="H28" s="4" t="s">
        <v>4</v>
      </c>
      <c r="I28" s="4" t="s">
        <v>5</v>
      </c>
      <c r="J28" s="4" t="s">
        <v>6</v>
      </c>
      <c r="L28" s="4" t="s">
        <v>3</v>
      </c>
      <c r="M28" s="4" t="s">
        <v>4</v>
      </c>
      <c r="N28" s="4" t="s">
        <v>5</v>
      </c>
      <c r="O28" s="4" t="s">
        <v>6</v>
      </c>
      <c r="Q28" s="4" t="s">
        <v>3</v>
      </c>
      <c r="R28" s="4" t="s">
        <v>4</v>
      </c>
      <c r="S28" s="4" t="s">
        <v>5</v>
      </c>
      <c r="T28" s="4" t="s">
        <v>6</v>
      </c>
      <c r="V28" s="4" t="s">
        <v>3</v>
      </c>
      <c r="W28" s="4" t="s">
        <v>4</v>
      </c>
      <c r="X28" s="4" t="s">
        <v>5</v>
      </c>
      <c r="Y28" s="4" t="s">
        <v>6</v>
      </c>
      <c r="AA28" s="4" t="s">
        <v>3</v>
      </c>
      <c r="AB28" s="4" t="s">
        <v>4</v>
      </c>
      <c r="AC28" s="4" t="s">
        <v>5</v>
      </c>
      <c r="AD28" s="4" t="s">
        <v>6</v>
      </c>
      <c r="AF28" s="4" t="s">
        <v>3</v>
      </c>
      <c r="AG28" s="4" t="s">
        <v>4</v>
      </c>
      <c r="AH28" s="4" t="s">
        <v>5</v>
      </c>
      <c r="AI28" s="4" t="s">
        <v>6</v>
      </c>
    </row>
    <row r="29" spans="1:35" ht="15" customHeight="1" x14ac:dyDescent="0.25">
      <c r="A29" s="6" t="s">
        <v>12</v>
      </c>
      <c r="B29">
        <v>0.1</v>
      </c>
      <c r="C29">
        <v>1.5</v>
      </c>
      <c r="D29">
        <f t="shared" ref="D29:D38" si="30">C29*0.514</f>
        <v>0.77100000000000002</v>
      </c>
      <c r="E29" s="1">
        <f>887.6/(998*(D29*D29)*B29)</f>
        <v>14.961598502038553</v>
      </c>
      <c r="G29">
        <v>0.1</v>
      </c>
      <c r="H29">
        <v>2</v>
      </c>
      <c r="I29">
        <f t="shared" ref="I29:I38" si="31">H29*0.514</f>
        <v>1.028</v>
      </c>
      <c r="J29" s="1">
        <f>887.6/(998*(I29*I29)*G29)</f>
        <v>8.4158991573966873</v>
      </c>
      <c r="L29">
        <v>0.1</v>
      </c>
      <c r="M29">
        <v>2.5</v>
      </c>
      <c r="N29">
        <f t="shared" ref="N29:N38" si="32">M29*0.514</f>
        <v>1.2850000000000001</v>
      </c>
      <c r="O29" s="1">
        <f>887.6/(998*(N29*N29)*L29)</f>
        <v>5.3861754607338774</v>
      </c>
      <c r="Q29">
        <v>0.1</v>
      </c>
      <c r="R29">
        <v>3</v>
      </c>
      <c r="S29">
        <f t="shared" ref="S29:S38" si="33">R29*0.514</f>
        <v>1.542</v>
      </c>
      <c r="T29" s="1">
        <f>887.6/(998*(S29*S29)*Q29)</f>
        <v>3.7403996255096383</v>
      </c>
      <c r="V29">
        <v>0.1</v>
      </c>
      <c r="W29">
        <v>3.5</v>
      </c>
      <c r="X29">
        <f t="shared" ref="X29:X38" si="34">W29*0.514</f>
        <v>1.7989999999999999</v>
      </c>
      <c r="Y29" s="1">
        <f>887.6/(998*(X29*X29)*V29)</f>
        <v>2.7480487044560613</v>
      </c>
      <c r="AA29">
        <v>0.1</v>
      </c>
      <c r="AB29">
        <v>4</v>
      </c>
      <c r="AC29">
        <f t="shared" ref="AC29:AC38" si="35">AB29*0.514</f>
        <v>2.056</v>
      </c>
      <c r="AD29" s="1">
        <f>887.6/(998*(AC29*AC29)*AA29)</f>
        <v>2.1039747893491718</v>
      </c>
      <c r="AF29">
        <v>0.1</v>
      </c>
      <c r="AG29">
        <v>5</v>
      </c>
      <c r="AH29">
        <f t="shared" ref="AH29:AH38" si="36">AG29*0.514</f>
        <v>2.5700000000000003</v>
      </c>
      <c r="AI29" s="1">
        <f>887.6/(998*(AH29*AH29)*AF29)</f>
        <v>1.3465438651834694</v>
      </c>
    </row>
    <row r="30" spans="1:35" x14ac:dyDescent="0.25">
      <c r="A30" s="7"/>
      <c r="B30">
        <v>0.2</v>
      </c>
      <c r="C30">
        <v>1.5</v>
      </c>
      <c r="D30">
        <f t="shared" si="30"/>
        <v>0.77100000000000002</v>
      </c>
      <c r="E30" s="1">
        <f t="shared" ref="E30:E38" si="37">887.6/(998*(D30*D30)*B30)</f>
        <v>7.4807992510192767</v>
      </c>
      <c r="G30">
        <v>0.2</v>
      </c>
      <c r="H30">
        <v>2</v>
      </c>
      <c r="I30">
        <f t="shared" si="31"/>
        <v>1.028</v>
      </c>
      <c r="J30" s="1">
        <f t="shared" ref="J30:J38" si="38">887.6/(998*(I30*I30)*G30)</f>
        <v>4.2079495786983436</v>
      </c>
      <c r="L30">
        <v>0.2</v>
      </c>
      <c r="M30">
        <v>2.5</v>
      </c>
      <c r="N30">
        <f t="shared" si="32"/>
        <v>1.2850000000000001</v>
      </c>
      <c r="O30" s="1">
        <f t="shared" ref="O30:O38" si="39">887.6/(998*(N30*N30)*L30)</f>
        <v>2.6930877303669387</v>
      </c>
      <c r="Q30">
        <v>0.2</v>
      </c>
      <c r="R30">
        <v>3</v>
      </c>
      <c r="S30">
        <f t="shared" si="33"/>
        <v>1.542</v>
      </c>
      <c r="T30" s="1">
        <f t="shared" ref="T30:T38" si="40">887.6/(998*(S30*S30)*Q30)</f>
        <v>1.8701998127548192</v>
      </c>
      <c r="V30">
        <v>0.2</v>
      </c>
      <c r="W30">
        <v>3.5</v>
      </c>
      <c r="X30">
        <f t="shared" si="34"/>
        <v>1.7989999999999999</v>
      </c>
      <c r="Y30" s="1">
        <f t="shared" ref="Y30:Y35" si="41">887.6/(998*(X30*X30)*V30)</f>
        <v>1.3740243522280307</v>
      </c>
      <c r="AA30">
        <v>0.2</v>
      </c>
      <c r="AB30">
        <v>4</v>
      </c>
      <c r="AC30">
        <f t="shared" si="35"/>
        <v>2.056</v>
      </c>
      <c r="AD30" s="1">
        <f t="shared" ref="AD30:AD33" si="42">887.6/(998*(AC30*AC30)*AA30)</f>
        <v>1.0519873946745859</v>
      </c>
      <c r="AF30">
        <v>0.2</v>
      </c>
      <c r="AG30">
        <v>5</v>
      </c>
      <c r="AH30">
        <f t="shared" si="36"/>
        <v>2.5700000000000003</v>
      </c>
      <c r="AI30" s="1">
        <f t="shared" ref="AI30:AI31" si="43">887.6/(998*(AH30*AH30)*AF30)</f>
        <v>0.67327193259173468</v>
      </c>
    </row>
    <row r="31" spans="1:35" x14ac:dyDescent="0.25">
      <c r="A31" s="7"/>
      <c r="B31">
        <v>0.30000000000000004</v>
      </c>
      <c r="C31">
        <v>1.5</v>
      </c>
      <c r="D31">
        <f t="shared" si="30"/>
        <v>0.77100000000000002</v>
      </c>
      <c r="E31" s="1">
        <f t="shared" si="37"/>
        <v>4.9871995006795178</v>
      </c>
      <c r="G31">
        <v>0.30000000000000004</v>
      </c>
      <c r="H31">
        <v>2</v>
      </c>
      <c r="I31">
        <f t="shared" si="31"/>
        <v>1.028</v>
      </c>
      <c r="J31" s="1">
        <f t="shared" si="38"/>
        <v>2.8052997191322291</v>
      </c>
      <c r="L31">
        <v>0.30000000000000004</v>
      </c>
      <c r="M31">
        <v>2.5</v>
      </c>
      <c r="N31">
        <f t="shared" si="32"/>
        <v>1.2850000000000001</v>
      </c>
      <c r="O31" s="1">
        <f t="shared" si="39"/>
        <v>1.795391820244626</v>
      </c>
      <c r="Q31">
        <v>0.30000000000000004</v>
      </c>
      <c r="R31">
        <v>3</v>
      </c>
      <c r="S31">
        <f t="shared" si="33"/>
        <v>1.542</v>
      </c>
      <c r="T31" s="1">
        <f t="shared" si="40"/>
        <v>1.2467998751698794</v>
      </c>
      <c r="V31">
        <v>0.30000000000000004</v>
      </c>
      <c r="W31">
        <v>3.5</v>
      </c>
      <c r="X31">
        <f t="shared" si="34"/>
        <v>1.7989999999999999</v>
      </c>
      <c r="Y31" s="1">
        <f t="shared" si="41"/>
        <v>0.91601623481868688</v>
      </c>
      <c r="AA31">
        <v>0.30000000000000004</v>
      </c>
      <c r="AB31">
        <v>4</v>
      </c>
      <c r="AC31">
        <f t="shared" si="35"/>
        <v>2.056</v>
      </c>
      <c r="AD31" s="1">
        <f t="shared" si="42"/>
        <v>0.70132492978305727</v>
      </c>
      <c r="AF31">
        <v>0.30000000000000004</v>
      </c>
      <c r="AG31">
        <v>5</v>
      </c>
      <c r="AH31">
        <f t="shared" si="36"/>
        <v>2.5700000000000003</v>
      </c>
      <c r="AI31" s="1">
        <f t="shared" si="43"/>
        <v>0.44884795506115649</v>
      </c>
    </row>
    <row r="32" spans="1:35" x14ac:dyDescent="0.25">
      <c r="A32" s="7"/>
      <c r="B32">
        <v>0.4</v>
      </c>
      <c r="C32">
        <v>1.5</v>
      </c>
      <c r="D32">
        <f t="shared" si="30"/>
        <v>0.77100000000000002</v>
      </c>
      <c r="E32" s="1">
        <f t="shared" si="37"/>
        <v>3.7403996255096383</v>
      </c>
      <c r="G32">
        <v>0.4</v>
      </c>
      <c r="H32">
        <v>2</v>
      </c>
      <c r="I32">
        <f t="shared" si="31"/>
        <v>1.028</v>
      </c>
      <c r="J32" s="1">
        <f t="shared" si="38"/>
        <v>2.1039747893491718</v>
      </c>
      <c r="L32">
        <v>0.4</v>
      </c>
      <c r="M32">
        <v>2.5</v>
      </c>
      <c r="N32">
        <f t="shared" si="32"/>
        <v>1.2850000000000001</v>
      </c>
      <c r="O32" s="1">
        <f t="shared" si="39"/>
        <v>1.3465438651834694</v>
      </c>
      <c r="Q32">
        <v>0.4</v>
      </c>
      <c r="R32">
        <v>3</v>
      </c>
      <c r="S32">
        <f t="shared" si="33"/>
        <v>1.542</v>
      </c>
      <c r="T32" s="1">
        <f t="shared" si="40"/>
        <v>0.93509990637740958</v>
      </c>
      <c r="V32">
        <v>0.4</v>
      </c>
      <c r="W32">
        <v>3.5</v>
      </c>
      <c r="X32">
        <f t="shared" si="34"/>
        <v>1.7989999999999999</v>
      </c>
      <c r="Y32" s="1">
        <f t="shared" si="41"/>
        <v>0.68701217611401533</v>
      </c>
      <c r="AA32">
        <v>0.4</v>
      </c>
      <c r="AB32">
        <v>4</v>
      </c>
      <c r="AC32">
        <f t="shared" si="35"/>
        <v>2.056</v>
      </c>
      <c r="AD32" s="1">
        <f t="shared" si="42"/>
        <v>0.52599369733729295</v>
      </c>
      <c r="AF32">
        <v>0.4</v>
      </c>
      <c r="AG32">
        <v>5</v>
      </c>
      <c r="AH32">
        <f t="shared" si="36"/>
        <v>2.5700000000000003</v>
      </c>
      <c r="AI32" s="2">
        <f t="shared" ref="AI30:AI38" si="44">887.6/(998*(AH32*AH32)*AF32)</f>
        <v>0.33663596629586734</v>
      </c>
    </row>
    <row r="33" spans="1:35" x14ac:dyDescent="0.25">
      <c r="A33" s="7"/>
      <c r="B33">
        <v>0.5</v>
      </c>
      <c r="C33">
        <v>1.5</v>
      </c>
      <c r="D33">
        <f t="shared" si="30"/>
        <v>0.77100000000000002</v>
      </c>
      <c r="E33" s="1">
        <f t="shared" si="37"/>
        <v>2.9923197004077111</v>
      </c>
      <c r="G33">
        <v>0.5</v>
      </c>
      <c r="H33">
        <v>2</v>
      </c>
      <c r="I33">
        <f t="shared" si="31"/>
        <v>1.028</v>
      </c>
      <c r="J33" s="1">
        <f t="shared" si="38"/>
        <v>1.6831798314793376</v>
      </c>
      <c r="L33">
        <v>0.5</v>
      </c>
      <c r="M33">
        <v>2.5</v>
      </c>
      <c r="N33">
        <f t="shared" si="32"/>
        <v>1.2850000000000001</v>
      </c>
      <c r="O33" s="1">
        <f t="shared" si="39"/>
        <v>1.0772350921467757</v>
      </c>
      <c r="Q33">
        <v>0.5</v>
      </c>
      <c r="R33">
        <v>3</v>
      </c>
      <c r="S33">
        <f t="shared" si="33"/>
        <v>1.542</v>
      </c>
      <c r="T33" s="1">
        <f t="shared" si="40"/>
        <v>0.74807992510192778</v>
      </c>
      <c r="V33">
        <v>0.5</v>
      </c>
      <c r="W33">
        <v>3.5</v>
      </c>
      <c r="X33">
        <f t="shared" si="34"/>
        <v>1.7989999999999999</v>
      </c>
      <c r="Y33" s="1">
        <f t="shared" si="41"/>
        <v>0.54960974089121217</v>
      </c>
      <c r="AA33">
        <v>0.5</v>
      </c>
      <c r="AB33">
        <v>4</v>
      </c>
      <c r="AC33">
        <f t="shared" si="35"/>
        <v>2.056</v>
      </c>
      <c r="AD33" s="1">
        <f t="shared" si="42"/>
        <v>0.4207949578698344</v>
      </c>
      <c r="AF33">
        <v>0.5</v>
      </c>
      <c r="AG33">
        <v>5</v>
      </c>
      <c r="AH33">
        <f t="shared" si="36"/>
        <v>2.5700000000000003</v>
      </c>
      <c r="AI33" s="2">
        <f t="shared" si="44"/>
        <v>0.26930877303669393</v>
      </c>
    </row>
    <row r="34" spans="1:35" x14ac:dyDescent="0.25">
      <c r="A34" s="7"/>
      <c r="B34">
        <v>0.6</v>
      </c>
      <c r="C34">
        <v>1.5</v>
      </c>
      <c r="D34">
        <f t="shared" si="30"/>
        <v>0.77100000000000002</v>
      </c>
      <c r="E34" s="1">
        <f t="shared" si="37"/>
        <v>2.4935997503397593</v>
      </c>
      <c r="G34">
        <v>0.6</v>
      </c>
      <c r="H34">
        <v>2</v>
      </c>
      <c r="I34">
        <f t="shared" si="31"/>
        <v>1.028</v>
      </c>
      <c r="J34" s="1">
        <f t="shared" si="38"/>
        <v>1.4026498595661148</v>
      </c>
      <c r="L34">
        <v>0.6</v>
      </c>
      <c r="M34">
        <v>2.5</v>
      </c>
      <c r="N34">
        <f t="shared" si="32"/>
        <v>1.2850000000000001</v>
      </c>
      <c r="O34" s="1">
        <f t="shared" si="39"/>
        <v>0.8976959101223132</v>
      </c>
      <c r="Q34">
        <v>0.6</v>
      </c>
      <c r="R34">
        <v>3</v>
      </c>
      <c r="S34">
        <f t="shared" si="33"/>
        <v>1.542</v>
      </c>
      <c r="T34" s="1">
        <f t="shared" si="40"/>
        <v>0.62339993758493983</v>
      </c>
      <c r="V34">
        <v>0.6</v>
      </c>
      <c r="W34">
        <v>3.5</v>
      </c>
      <c r="X34">
        <f t="shared" si="34"/>
        <v>1.7989999999999999</v>
      </c>
      <c r="Y34" s="1">
        <f t="shared" si="41"/>
        <v>0.4580081174093435</v>
      </c>
      <c r="AA34">
        <v>0.6</v>
      </c>
      <c r="AB34">
        <v>4</v>
      </c>
      <c r="AC34">
        <f t="shared" si="35"/>
        <v>2.056</v>
      </c>
      <c r="AD34" s="2">
        <f t="shared" ref="AD34:AD38" si="45">887.6/(998*(AC34*AC34)*AA34)</f>
        <v>0.35066246489152869</v>
      </c>
      <c r="AF34">
        <v>0.6</v>
      </c>
      <c r="AG34">
        <v>5</v>
      </c>
      <c r="AH34">
        <f t="shared" si="36"/>
        <v>2.5700000000000003</v>
      </c>
      <c r="AI34" s="3">
        <f t="shared" si="44"/>
        <v>0.2244239775305783</v>
      </c>
    </row>
    <row r="35" spans="1:35" x14ac:dyDescent="0.25">
      <c r="A35" s="7"/>
      <c r="B35">
        <v>0.70000000000000007</v>
      </c>
      <c r="C35">
        <v>1.5</v>
      </c>
      <c r="D35">
        <f t="shared" si="30"/>
        <v>0.77100000000000002</v>
      </c>
      <c r="E35" s="1">
        <f t="shared" si="37"/>
        <v>2.1373712145769366</v>
      </c>
      <c r="G35">
        <v>0.70000000000000007</v>
      </c>
      <c r="H35">
        <v>2</v>
      </c>
      <c r="I35">
        <f t="shared" si="31"/>
        <v>1.028</v>
      </c>
      <c r="J35" s="1">
        <f t="shared" si="38"/>
        <v>1.2022713081995267</v>
      </c>
      <c r="L35">
        <v>0.70000000000000007</v>
      </c>
      <c r="M35">
        <v>2.5</v>
      </c>
      <c r="N35">
        <f t="shared" si="32"/>
        <v>1.2850000000000001</v>
      </c>
      <c r="O35" s="1">
        <f t="shared" si="39"/>
        <v>0.76945363724769678</v>
      </c>
      <c r="Q35">
        <v>0.70000000000000007</v>
      </c>
      <c r="R35">
        <v>3</v>
      </c>
      <c r="S35">
        <f t="shared" si="33"/>
        <v>1.542</v>
      </c>
      <c r="T35" s="1">
        <f t="shared" si="40"/>
        <v>0.53434280364423414</v>
      </c>
      <c r="V35">
        <v>0.70000000000000007</v>
      </c>
      <c r="W35">
        <v>3.5</v>
      </c>
      <c r="X35">
        <f t="shared" si="34"/>
        <v>1.7989999999999999</v>
      </c>
      <c r="Y35" s="1">
        <f t="shared" si="41"/>
        <v>0.39257838635086584</v>
      </c>
      <c r="AA35">
        <v>0.70000000000000007</v>
      </c>
      <c r="AB35">
        <v>4</v>
      </c>
      <c r="AC35">
        <f t="shared" si="35"/>
        <v>2.056</v>
      </c>
      <c r="AD35" s="2">
        <f t="shared" si="45"/>
        <v>0.30056782704988166</v>
      </c>
      <c r="AF35">
        <v>0.70000000000000007</v>
      </c>
      <c r="AG35">
        <v>5</v>
      </c>
      <c r="AH35">
        <f t="shared" si="36"/>
        <v>2.5700000000000003</v>
      </c>
      <c r="AI35" s="3">
        <f t="shared" si="44"/>
        <v>0.19236340931192419</v>
      </c>
    </row>
    <row r="36" spans="1:35" x14ac:dyDescent="0.25">
      <c r="A36" s="7"/>
      <c r="B36">
        <v>0.8</v>
      </c>
      <c r="C36">
        <v>1.5</v>
      </c>
      <c r="D36">
        <f t="shared" si="30"/>
        <v>0.77100000000000002</v>
      </c>
      <c r="E36" s="1">
        <f t="shared" si="37"/>
        <v>1.8701998127548192</v>
      </c>
      <c r="G36">
        <v>0.8</v>
      </c>
      <c r="H36">
        <v>2</v>
      </c>
      <c r="I36">
        <f t="shared" si="31"/>
        <v>1.028</v>
      </c>
      <c r="J36" s="1">
        <f t="shared" si="38"/>
        <v>1.0519873946745859</v>
      </c>
      <c r="L36">
        <v>0.8</v>
      </c>
      <c r="M36">
        <v>2.5</v>
      </c>
      <c r="N36">
        <f t="shared" si="32"/>
        <v>1.2850000000000001</v>
      </c>
      <c r="O36" s="1">
        <f t="shared" si="39"/>
        <v>0.67327193259173468</v>
      </c>
      <c r="Q36">
        <v>0.8</v>
      </c>
      <c r="R36">
        <v>3</v>
      </c>
      <c r="S36">
        <f t="shared" si="33"/>
        <v>1.542</v>
      </c>
      <c r="T36" s="1">
        <f t="shared" si="40"/>
        <v>0.46754995318870479</v>
      </c>
      <c r="V36">
        <v>0.8</v>
      </c>
      <c r="W36">
        <v>3.5</v>
      </c>
      <c r="X36">
        <f t="shared" si="34"/>
        <v>1.7989999999999999</v>
      </c>
      <c r="Y36" s="2">
        <f t="shared" ref="Y36:Y38" si="46">887.6/(998*(X36*X36)*V36)</f>
        <v>0.34350608805700766</v>
      </c>
      <c r="AA36">
        <v>0.8</v>
      </c>
      <c r="AB36">
        <v>4</v>
      </c>
      <c r="AC36">
        <f t="shared" si="35"/>
        <v>2.056</v>
      </c>
      <c r="AD36" s="2">
        <f t="shared" si="45"/>
        <v>0.26299684866864648</v>
      </c>
      <c r="AF36">
        <v>0.8</v>
      </c>
      <c r="AG36">
        <v>5</v>
      </c>
      <c r="AH36">
        <f t="shared" si="36"/>
        <v>2.5700000000000003</v>
      </c>
      <c r="AI36" s="3">
        <f t="shared" si="44"/>
        <v>0.16831798314793367</v>
      </c>
    </row>
    <row r="37" spans="1:35" x14ac:dyDescent="0.25">
      <c r="A37" s="7"/>
      <c r="B37">
        <v>0.9</v>
      </c>
      <c r="C37">
        <v>1.5</v>
      </c>
      <c r="D37">
        <f t="shared" si="30"/>
        <v>0.77100000000000002</v>
      </c>
      <c r="E37" s="1">
        <f t="shared" si="37"/>
        <v>1.6623998335598396</v>
      </c>
      <c r="G37">
        <v>0.9</v>
      </c>
      <c r="H37">
        <v>2</v>
      </c>
      <c r="I37">
        <f t="shared" si="31"/>
        <v>1.028</v>
      </c>
      <c r="J37" s="1">
        <f t="shared" si="38"/>
        <v>0.9350999063774097</v>
      </c>
      <c r="L37">
        <v>0.9</v>
      </c>
      <c r="M37">
        <v>2.5</v>
      </c>
      <c r="N37">
        <f t="shared" si="32"/>
        <v>1.2850000000000001</v>
      </c>
      <c r="O37" s="1">
        <f t="shared" si="39"/>
        <v>0.59846394008154202</v>
      </c>
      <c r="Q37">
        <v>0.9</v>
      </c>
      <c r="R37">
        <v>3</v>
      </c>
      <c r="S37">
        <f t="shared" si="33"/>
        <v>1.542</v>
      </c>
      <c r="T37" s="1">
        <f t="shared" si="40"/>
        <v>0.41559995838995989</v>
      </c>
      <c r="V37">
        <v>0.9</v>
      </c>
      <c r="W37">
        <v>3.5</v>
      </c>
      <c r="X37">
        <f t="shared" si="34"/>
        <v>1.7989999999999999</v>
      </c>
      <c r="Y37" s="2">
        <f t="shared" si="46"/>
        <v>0.30533874493956231</v>
      </c>
      <c r="AA37">
        <v>0.9</v>
      </c>
      <c r="AB37">
        <v>4</v>
      </c>
      <c r="AC37">
        <f t="shared" si="35"/>
        <v>2.056</v>
      </c>
      <c r="AD37" s="3">
        <f t="shared" si="45"/>
        <v>0.23377497659435242</v>
      </c>
      <c r="AF37">
        <v>0.9</v>
      </c>
      <c r="AG37">
        <v>5</v>
      </c>
      <c r="AH37">
        <f t="shared" si="36"/>
        <v>2.5700000000000003</v>
      </c>
      <c r="AI37" s="3">
        <f t="shared" si="44"/>
        <v>0.14961598502038551</v>
      </c>
    </row>
    <row r="38" spans="1:35" x14ac:dyDescent="0.25">
      <c r="A38" s="7"/>
      <c r="B38">
        <v>1</v>
      </c>
      <c r="C38">
        <v>1.5</v>
      </c>
      <c r="D38">
        <f t="shared" si="30"/>
        <v>0.77100000000000002</v>
      </c>
      <c r="E38" s="1">
        <f t="shared" si="37"/>
        <v>1.4961598502038556</v>
      </c>
      <c r="G38">
        <v>1</v>
      </c>
      <c r="H38">
        <v>2</v>
      </c>
      <c r="I38">
        <f t="shared" si="31"/>
        <v>1.028</v>
      </c>
      <c r="J38" s="1">
        <f t="shared" si="38"/>
        <v>0.84158991573966879</v>
      </c>
      <c r="L38">
        <v>1</v>
      </c>
      <c r="M38">
        <v>2.5</v>
      </c>
      <c r="N38">
        <f t="shared" si="32"/>
        <v>1.2850000000000001</v>
      </c>
      <c r="O38" s="1">
        <f t="shared" si="39"/>
        <v>0.53861754607338785</v>
      </c>
      <c r="Q38">
        <v>1</v>
      </c>
      <c r="R38">
        <v>3</v>
      </c>
      <c r="S38">
        <f t="shared" si="33"/>
        <v>1.542</v>
      </c>
      <c r="T38" s="2">
        <f t="shared" si="40"/>
        <v>0.37403996255096389</v>
      </c>
      <c r="V38">
        <v>1</v>
      </c>
      <c r="W38">
        <v>3.5</v>
      </c>
      <c r="X38">
        <f t="shared" si="34"/>
        <v>1.7989999999999999</v>
      </c>
      <c r="Y38" s="2">
        <f t="shared" si="46"/>
        <v>0.27480487044560609</v>
      </c>
      <c r="AA38">
        <v>1</v>
      </c>
      <c r="AB38">
        <v>4</v>
      </c>
      <c r="AC38">
        <f t="shared" si="35"/>
        <v>2.056</v>
      </c>
      <c r="AD38" s="3">
        <f t="shared" si="45"/>
        <v>0.2103974789349172</v>
      </c>
      <c r="AF38">
        <v>1</v>
      </c>
      <c r="AG38">
        <v>5</v>
      </c>
      <c r="AH38">
        <f t="shared" si="36"/>
        <v>2.5700000000000003</v>
      </c>
      <c r="AI38" s="3">
        <f t="shared" si="44"/>
        <v>0.13465438651834696</v>
      </c>
    </row>
    <row r="41" spans="1:35" ht="30" x14ac:dyDescent="0.25">
      <c r="B41" s="4" t="s">
        <v>3</v>
      </c>
      <c r="C41" s="4" t="s">
        <v>4</v>
      </c>
      <c r="D41" s="4" t="s">
        <v>5</v>
      </c>
      <c r="E41" s="4" t="s">
        <v>6</v>
      </c>
      <c r="G41" s="4" t="s">
        <v>3</v>
      </c>
      <c r="H41" s="4" t="s">
        <v>4</v>
      </c>
      <c r="I41" s="4" t="s">
        <v>5</v>
      </c>
      <c r="J41" s="4" t="s">
        <v>6</v>
      </c>
      <c r="L41" s="4" t="s">
        <v>3</v>
      </c>
      <c r="M41" s="4" t="s">
        <v>4</v>
      </c>
      <c r="N41" s="4" t="s">
        <v>5</v>
      </c>
      <c r="O41" s="4" t="s">
        <v>6</v>
      </c>
      <c r="Q41" s="4" t="s">
        <v>3</v>
      </c>
      <c r="R41" s="4" t="s">
        <v>4</v>
      </c>
      <c r="S41" s="4" t="s">
        <v>5</v>
      </c>
      <c r="T41" s="4" t="s">
        <v>6</v>
      </c>
      <c r="V41" s="4" t="s">
        <v>3</v>
      </c>
      <c r="W41" s="4" t="s">
        <v>4</v>
      </c>
      <c r="X41" s="4" t="s">
        <v>5</v>
      </c>
      <c r="Y41" s="4" t="s">
        <v>6</v>
      </c>
      <c r="AA41" s="4" t="s">
        <v>3</v>
      </c>
      <c r="AB41" s="4" t="s">
        <v>4</v>
      </c>
      <c r="AC41" s="4" t="s">
        <v>5</v>
      </c>
      <c r="AD41" s="4" t="s">
        <v>6</v>
      </c>
      <c r="AF41" s="4" t="s">
        <v>3</v>
      </c>
      <c r="AG41" s="4" t="s">
        <v>4</v>
      </c>
      <c r="AH41" s="4" t="s">
        <v>5</v>
      </c>
      <c r="AI41" s="4" t="s">
        <v>6</v>
      </c>
    </row>
    <row r="42" spans="1:35" ht="15" customHeight="1" x14ac:dyDescent="0.25">
      <c r="A42" s="6" t="s">
        <v>9</v>
      </c>
      <c r="B42">
        <v>0.1</v>
      </c>
      <c r="C42">
        <v>1.5</v>
      </c>
      <c r="D42">
        <f t="shared" ref="D42:D51" si="47">C42*0.514</f>
        <v>0.77100000000000002</v>
      </c>
      <c r="E42" s="1">
        <f>608.5/(998*(D42*D42)*B42)</f>
        <v>10.257021956388531</v>
      </c>
      <c r="G42">
        <v>0.1</v>
      </c>
      <c r="H42">
        <v>2</v>
      </c>
      <c r="I42">
        <f t="shared" ref="I42:I51" si="48">H42*0.514</f>
        <v>1.028</v>
      </c>
      <c r="J42" s="1">
        <f>608.5/(998*(I42*I42)*G42)</f>
        <v>5.7695748504685493</v>
      </c>
      <c r="L42">
        <v>0.1</v>
      </c>
      <c r="M42">
        <v>2.5</v>
      </c>
      <c r="N42">
        <f t="shared" ref="N42:N51" si="49">M42*0.514</f>
        <v>1.2850000000000001</v>
      </c>
      <c r="O42" s="1">
        <f>608.5/(998*(N42*N42)*L42)</f>
        <v>3.6925279042998698</v>
      </c>
      <c r="Q42">
        <v>0.1</v>
      </c>
      <c r="R42">
        <v>3</v>
      </c>
      <c r="S42">
        <f t="shared" ref="S42:S51" si="50">R42*0.514</f>
        <v>1.542</v>
      </c>
      <c r="T42" s="1">
        <f>608.5/(998*(S42*S42)*Q42)</f>
        <v>2.5642554890971327</v>
      </c>
      <c r="V42">
        <v>0.1</v>
      </c>
      <c r="W42">
        <v>3.5</v>
      </c>
      <c r="X42">
        <f t="shared" ref="X42:X51" si="51">W42*0.514</f>
        <v>1.7989999999999999</v>
      </c>
      <c r="Y42" s="1">
        <f>608.5/(998*(X42*X42)*V42)</f>
        <v>1.8839428083162608</v>
      </c>
      <c r="AA42">
        <v>0.1</v>
      </c>
      <c r="AB42">
        <v>4</v>
      </c>
      <c r="AC42">
        <f t="shared" ref="AC42:AC51" si="52">AB42*0.514</f>
        <v>2.056</v>
      </c>
      <c r="AD42" s="1">
        <f>608.5/(998*(AC42*AC42)*AA42)</f>
        <v>1.4423937126171373</v>
      </c>
      <c r="AF42">
        <v>0.1</v>
      </c>
      <c r="AG42">
        <v>5</v>
      </c>
      <c r="AH42">
        <f t="shared" ref="AH42:AH51" si="53">AG42*0.514</f>
        <v>2.5700000000000003</v>
      </c>
      <c r="AI42" s="1">
        <f>608.5/(998*(AH42*AH42)*AF42)</f>
        <v>0.92313197607496744</v>
      </c>
    </row>
    <row r="43" spans="1:35" x14ac:dyDescent="0.25">
      <c r="A43" s="7"/>
      <c r="B43">
        <v>0.2</v>
      </c>
      <c r="C43">
        <v>1.5</v>
      </c>
      <c r="D43">
        <f t="shared" si="47"/>
        <v>0.77100000000000002</v>
      </c>
      <c r="E43" s="1">
        <f t="shared" ref="E43:E51" si="54">608.5/(998*(D43*D43)*B43)</f>
        <v>5.1285109781942655</v>
      </c>
      <c r="G43">
        <v>0.2</v>
      </c>
      <c r="H43">
        <v>2</v>
      </c>
      <c r="I43">
        <f t="shared" si="48"/>
        <v>1.028</v>
      </c>
      <c r="J43" s="1">
        <f t="shared" ref="J43:J51" si="55">608.5/(998*(I43*I43)*G43)</f>
        <v>2.8847874252342747</v>
      </c>
      <c r="L43">
        <v>0.2</v>
      </c>
      <c r="M43">
        <v>2.5</v>
      </c>
      <c r="N43">
        <f t="shared" si="49"/>
        <v>1.2850000000000001</v>
      </c>
      <c r="O43" s="1">
        <f t="shared" ref="O43:O51" si="56">608.5/(998*(N43*N43)*L43)</f>
        <v>1.8462639521499349</v>
      </c>
      <c r="Q43">
        <v>0.2</v>
      </c>
      <c r="R43">
        <v>3</v>
      </c>
      <c r="S43">
        <f t="shared" si="50"/>
        <v>1.542</v>
      </c>
      <c r="T43" s="1">
        <f t="shared" ref="T43:T47" si="57">608.5/(998*(S43*S43)*Q43)</f>
        <v>1.2821277445485664</v>
      </c>
      <c r="V43">
        <v>0.2</v>
      </c>
      <c r="W43">
        <v>3.5</v>
      </c>
      <c r="X43">
        <f t="shared" si="51"/>
        <v>1.7989999999999999</v>
      </c>
      <c r="Y43" s="1">
        <f t="shared" ref="Y43:Y45" si="58">608.5/(998*(X43*X43)*V43)</f>
        <v>0.94197140415813041</v>
      </c>
      <c r="AA43">
        <v>0.2</v>
      </c>
      <c r="AB43">
        <v>4</v>
      </c>
      <c r="AC43">
        <f t="shared" si="52"/>
        <v>2.056</v>
      </c>
      <c r="AD43" s="1">
        <f t="shared" ref="AD43:AD44" si="59">608.5/(998*(AC43*AC43)*AA43)</f>
        <v>0.72119685630856867</v>
      </c>
      <c r="AF43">
        <v>0.2</v>
      </c>
      <c r="AG43">
        <v>5</v>
      </c>
      <c r="AH43">
        <f t="shared" si="53"/>
        <v>2.5700000000000003</v>
      </c>
      <c r="AI43" s="1">
        <f>608.5/(998*(AH43*AH43)*AF43)</f>
        <v>0.46156598803748372</v>
      </c>
    </row>
    <row r="44" spans="1:35" x14ac:dyDescent="0.25">
      <c r="A44" s="7"/>
      <c r="B44">
        <v>0.30000000000000004</v>
      </c>
      <c r="C44">
        <v>1.5</v>
      </c>
      <c r="D44">
        <f t="shared" si="47"/>
        <v>0.77100000000000002</v>
      </c>
      <c r="E44" s="1">
        <f t="shared" si="54"/>
        <v>3.4190073187961767</v>
      </c>
      <c r="G44">
        <v>0.30000000000000004</v>
      </c>
      <c r="H44">
        <v>2</v>
      </c>
      <c r="I44">
        <f t="shared" si="48"/>
        <v>1.028</v>
      </c>
      <c r="J44" s="1">
        <f t="shared" si="55"/>
        <v>1.9231916168228498</v>
      </c>
      <c r="L44">
        <v>0.30000000000000004</v>
      </c>
      <c r="M44">
        <v>2.5</v>
      </c>
      <c r="N44">
        <f t="shared" si="49"/>
        <v>1.2850000000000001</v>
      </c>
      <c r="O44" s="1">
        <f t="shared" si="56"/>
        <v>1.2308426347666233</v>
      </c>
      <c r="Q44">
        <v>0.30000000000000004</v>
      </c>
      <c r="R44">
        <v>3</v>
      </c>
      <c r="S44">
        <f t="shared" si="50"/>
        <v>1.542</v>
      </c>
      <c r="T44" s="1">
        <f t="shared" si="57"/>
        <v>0.85475182969904417</v>
      </c>
      <c r="V44">
        <v>0.30000000000000004</v>
      </c>
      <c r="W44">
        <v>3.5</v>
      </c>
      <c r="X44">
        <f t="shared" si="51"/>
        <v>1.7989999999999999</v>
      </c>
      <c r="Y44" s="1">
        <f t="shared" si="58"/>
        <v>0.62798093610542016</v>
      </c>
      <c r="AA44">
        <v>0.30000000000000004</v>
      </c>
      <c r="AB44">
        <v>4</v>
      </c>
      <c r="AC44">
        <f t="shared" si="52"/>
        <v>2.056</v>
      </c>
      <c r="AD44" s="1">
        <f t="shared" si="59"/>
        <v>0.48079790420571245</v>
      </c>
      <c r="AF44">
        <v>0.30000000000000004</v>
      </c>
      <c r="AG44">
        <v>5</v>
      </c>
      <c r="AH44">
        <f t="shared" si="53"/>
        <v>2.5700000000000003</v>
      </c>
      <c r="AI44" s="2">
        <f t="shared" ref="AI43:AI51" si="60">608.5/(998*(AH44*AH44)*AF44)</f>
        <v>0.30771065869165581</v>
      </c>
    </row>
    <row r="45" spans="1:35" x14ac:dyDescent="0.25">
      <c r="A45" s="7"/>
      <c r="B45">
        <v>0.4</v>
      </c>
      <c r="C45">
        <v>1.5</v>
      </c>
      <c r="D45">
        <f t="shared" si="47"/>
        <v>0.77100000000000002</v>
      </c>
      <c r="E45" s="1">
        <f t="shared" si="54"/>
        <v>2.5642554890971327</v>
      </c>
      <c r="G45">
        <v>0.4</v>
      </c>
      <c r="H45">
        <v>2</v>
      </c>
      <c r="I45">
        <f t="shared" si="48"/>
        <v>1.028</v>
      </c>
      <c r="J45" s="1">
        <f t="shared" si="55"/>
        <v>1.4423937126171373</v>
      </c>
      <c r="L45">
        <v>0.4</v>
      </c>
      <c r="M45">
        <v>2.5</v>
      </c>
      <c r="N45">
        <f t="shared" si="49"/>
        <v>1.2850000000000001</v>
      </c>
      <c r="O45" s="1">
        <f t="shared" si="56"/>
        <v>0.92313197607496744</v>
      </c>
      <c r="Q45">
        <v>0.4</v>
      </c>
      <c r="R45">
        <v>3</v>
      </c>
      <c r="S45">
        <f t="shared" si="50"/>
        <v>1.542</v>
      </c>
      <c r="T45" s="1">
        <f t="shared" si="57"/>
        <v>0.64106387227428319</v>
      </c>
      <c r="V45">
        <v>0.4</v>
      </c>
      <c r="W45">
        <v>3.5</v>
      </c>
      <c r="X45">
        <f t="shared" si="51"/>
        <v>1.7989999999999999</v>
      </c>
      <c r="Y45" s="1">
        <f t="shared" si="58"/>
        <v>0.4709857020790652</v>
      </c>
      <c r="AA45">
        <v>0.4</v>
      </c>
      <c r="AB45">
        <v>4</v>
      </c>
      <c r="AC45">
        <f t="shared" si="52"/>
        <v>2.056</v>
      </c>
      <c r="AD45" s="2">
        <f t="shared" ref="AD43:AD51" si="61">608.5/(998*(AC45*AC45)*AA45)</f>
        <v>0.36059842815428433</v>
      </c>
      <c r="AF45">
        <v>0.4</v>
      </c>
      <c r="AG45">
        <v>5</v>
      </c>
      <c r="AH45">
        <f t="shared" si="53"/>
        <v>2.5700000000000003</v>
      </c>
      <c r="AI45" s="3">
        <f t="shared" si="60"/>
        <v>0.23078299401874186</v>
      </c>
    </row>
    <row r="46" spans="1:35" x14ac:dyDescent="0.25">
      <c r="A46" s="7"/>
      <c r="B46">
        <v>0.5</v>
      </c>
      <c r="C46">
        <v>1.5</v>
      </c>
      <c r="D46">
        <f t="shared" si="47"/>
        <v>0.77100000000000002</v>
      </c>
      <c r="E46" s="1">
        <f t="shared" si="54"/>
        <v>2.0514043912777065</v>
      </c>
      <c r="G46">
        <v>0.5</v>
      </c>
      <c r="H46">
        <v>2</v>
      </c>
      <c r="I46">
        <f t="shared" si="48"/>
        <v>1.028</v>
      </c>
      <c r="J46" s="1">
        <f t="shared" si="55"/>
        <v>1.1539149700937099</v>
      </c>
      <c r="L46">
        <v>0.5</v>
      </c>
      <c r="M46">
        <v>2.5</v>
      </c>
      <c r="N46">
        <f t="shared" si="49"/>
        <v>1.2850000000000001</v>
      </c>
      <c r="O46" s="1">
        <f t="shared" si="56"/>
        <v>0.73850558085997409</v>
      </c>
      <c r="Q46">
        <v>0.5</v>
      </c>
      <c r="R46">
        <v>3</v>
      </c>
      <c r="S46">
        <f t="shared" si="50"/>
        <v>1.542</v>
      </c>
      <c r="T46" s="1">
        <f t="shared" si="57"/>
        <v>0.51285109781942662</v>
      </c>
      <c r="V46">
        <v>0.5</v>
      </c>
      <c r="W46">
        <v>3.5</v>
      </c>
      <c r="X46">
        <f t="shared" si="51"/>
        <v>1.7989999999999999</v>
      </c>
      <c r="Y46" s="2">
        <f t="shared" ref="Y44:Y51" si="62">608.5/(998*(X46*X46)*V46)</f>
        <v>0.3767885616632522</v>
      </c>
      <c r="AA46">
        <v>0.5</v>
      </c>
      <c r="AB46">
        <v>4</v>
      </c>
      <c r="AC46">
        <f t="shared" si="52"/>
        <v>2.056</v>
      </c>
      <c r="AD46" s="2">
        <f t="shared" si="61"/>
        <v>0.28847874252342748</v>
      </c>
      <c r="AF46">
        <v>0.5</v>
      </c>
      <c r="AG46">
        <v>5</v>
      </c>
      <c r="AH46">
        <f t="shared" si="53"/>
        <v>2.5700000000000003</v>
      </c>
      <c r="AI46" s="3">
        <f t="shared" si="60"/>
        <v>0.18462639521499352</v>
      </c>
    </row>
    <row r="47" spans="1:35" x14ac:dyDescent="0.25">
      <c r="A47" s="7"/>
      <c r="B47">
        <v>0.6</v>
      </c>
      <c r="C47">
        <v>1.5</v>
      </c>
      <c r="D47">
        <f t="shared" si="47"/>
        <v>0.77100000000000002</v>
      </c>
      <c r="E47" s="1">
        <f t="shared" si="54"/>
        <v>1.7095036593980888</v>
      </c>
      <c r="G47">
        <v>0.6</v>
      </c>
      <c r="H47">
        <v>2</v>
      </c>
      <c r="I47">
        <f t="shared" si="48"/>
        <v>1.028</v>
      </c>
      <c r="J47" s="1">
        <f t="shared" si="55"/>
        <v>0.961595808411425</v>
      </c>
      <c r="L47">
        <v>0.6</v>
      </c>
      <c r="M47">
        <v>2.5</v>
      </c>
      <c r="N47">
        <f t="shared" si="49"/>
        <v>1.2850000000000001</v>
      </c>
      <c r="O47" s="1">
        <f t="shared" si="56"/>
        <v>0.61542131738331174</v>
      </c>
      <c r="Q47">
        <v>0.6</v>
      </c>
      <c r="R47">
        <v>3</v>
      </c>
      <c r="S47">
        <f t="shared" si="50"/>
        <v>1.542</v>
      </c>
      <c r="T47" s="1">
        <f t="shared" si="57"/>
        <v>0.4273759148495222</v>
      </c>
      <c r="V47">
        <v>0.6</v>
      </c>
      <c r="W47">
        <v>3.5</v>
      </c>
      <c r="X47">
        <f t="shared" si="51"/>
        <v>1.7989999999999999</v>
      </c>
      <c r="Y47" s="2">
        <f t="shared" si="62"/>
        <v>0.31399046805271014</v>
      </c>
      <c r="AA47">
        <v>0.6</v>
      </c>
      <c r="AB47">
        <v>4</v>
      </c>
      <c r="AC47">
        <f t="shared" si="52"/>
        <v>2.056</v>
      </c>
      <c r="AD47" s="3">
        <f t="shared" si="61"/>
        <v>0.24039895210285625</v>
      </c>
      <c r="AF47">
        <v>0.6</v>
      </c>
      <c r="AG47">
        <v>5</v>
      </c>
      <c r="AH47">
        <f t="shared" si="53"/>
        <v>2.5700000000000003</v>
      </c>
      <c r="AI47" s="3">
        <f t="shared" si="60"/>
        <v>0.15385532934582793</v>
      </c>
    </row>
    <row r="48" spans="1:35" x14ac:dyDescent="0.25">
      <c r="A48" s="7"/>
      <c r="B48">
        <v>0.70000000000000007</v>
      </c>
      <c r="C48">
        <v>1.5</v>
      </c>
      <c r="D48">
        <f t="shared" si="47"/>
        <v>0.77100000000000002</v>
      </c>
      <c r="E48" s="1">
        <f t="shared" si="54"/>
        <v>1.4652888509126474</v>
      </c>
      <c r="G48">
        <v>0.70000000000000007</v>
      </c>
      <c r="H48">
        <v>2</v>
      </c>
      <c r="I48">
        <f t="shared" si="48"/>
        <v>1.028</v>
      </c>
      <c r="J48" s="1">
        <f t="shared" si="55"/>
        <v>0.82422497863836408</v>
      </c>
      <c r="L48">
        <v>0.70000000000000007</v>
      </c>
      <c r="M48">
        <v>2.5</v>
      </c>
      <c r="N48">
        <f t="shared" si="49"/>
        <v>1.2850000000000001</v>
      </c>
      <c r="O48" s="1">
        <f t="shared" si="56"/>
        <v>0.52750398632855289</v>
      </c>
      <c r="Q48">
        <v>0.70000000000000007</v>
      </c>
      <c r="R48">
        <v>3</v>
      </c>
      <c r="S48">
        <f t="shared" si="50"/>
        <v>1.542</v>
      </c>
      <c r="T48" s="2">
        <f t="shared" ref="T43:T51" si="63">608.5/(998*(S48*S48)*Q48)</f>
        <v>0.36632221272816184</v>
      </c>
      <c r="V48">
        <v>0.70000000000000007</v>
      </c>
      <c r="W48">
        <v>3.5</v>
      </c>
      <c r="X48">
        <f t="shared" si="51"/>
        <v>1.7989999999999999</v>
      </c>
      <c r="Y48" s="2">
        <f t="shared" si="62"/>
        <v>0.26913468690232295</v>
      </c>
      <c r="AA48">
        <v>0.70000000000000007</v>
      </c>
      <c r="AB48">
        <v>4</v>
      </c>
      <c r="AC48">
        <f t="shared" si="52"/>
        <v>2.056</v>
      </c>
      <c r="AD48" s="3">
        <f t="shared" si="61"/>
        <v>0.20605624465959102</v>
      </c>
      <c r="AF48">
        <v>0.70000000000000007</v>
      </c>
      <c r="AG48">
        <v>5</v>
      </c>
      <c r="AH48">
        <f t="shared" si="53"/>
        <v>2.5700000000000003</v>
      </c>
      <c r="AI48" s="3">
        <f t="shared" si="60"/>
        <v>0.13187599658213822</v>
      </c>
    </row>
    <row r="49" spans="1:35" x14ac:dyDescent="0.25">
      <c r="A49" s="7"/>
      <c r="B49">
        <v>0.8</v>
      </c>
      <c r="C49">
        <v>1.5</v>
      </c>
      <c r="D49">
        <f t="shared" si="47"/>
        <v>0.77100000000000002</v>
      </c>
      <c r="E49" s="1">
        <f t="shared" si="54"/>
        <v>1.2821277445485664</v>
      </c>
      <c r="G49">
        <v>0.8</v>
      </c>
      <c r="H49">
        <v>2</v>
      </c>
      <c r="I49">
        <f t="shared" si="48"/>
        <v>1.028</v>
      </c>
      <c r="J49" s="1">
        <f t="shared" si="55"/>
        <v>0.72119685630856867</v>
      </c>
      <c r="L49">
        <v>0.8</v>
      </c>
      <c r="M49">
        <v>2.5</v>
      </c>
      <c r="N49">
        <f t="shared" si="49"/>
        <v>1.2850000000000001</v>
      </c>
      <c r="O49" s="1">
        <f t="shared" si="56"/>
        <v>0.46156598803748372</v>
      </c>
      <c r="Q49">
        <v>0.8</v>
      </c>
      <c r="R49">
        <v>3</v>
      </c>
      <c r="S49">
        <f t="shared" si="50"/>
        <v>1.542</v>
      </c>
      <c r="T49" s="2">
        <f t="shared" si="63"/>
        <v>0.32053193613714159</v>
      </c>
      <c r="V49">
        <v>0.8</v>
      </c>
      <c r="W49">
        <v>3.5</v>
      </c>
      <c r="X49">
        <f t="shared" si="51"/>
        <v>1.7989999999999999</v>
      </c>
      <c r="Y49" s="3">
        <f t="shared" si="62"/>
        <v>0.2354928510395326</v>
      </c>
      <c r="AA49">
        <v>0.8</v>
      </c>
      <c r="AB49">
        <v>4</v>
      </c>
      <c r="AC49">
        <f t="shared" si="52"/>
        <v>2.056</v>
      </c>
      <c r="AD49" s="3">
        <f t="shared" si="61"/>
        <v>0.18029921407714217</v>
      </c>
      <c r="AF49">
        <v>0.8</v>
      </c>
      <c r="AG49">
        <v>5</v>
      </c>
      <c r="AH49">
        <f t="shared" si="53"/>
        <v>2.5700000000000003</v>
      </c>
      <c r="AI49" s="3">
        <f t="shared" si="60"/>
        <v>0.11539149700937093</v>
      </c>
    </row>
    <row r="50" spans="1:35" x14ac:dyDescent="0.25">
      <c r="A50" s="7"/>
      <c r="B50">
        <v>0.9</v>
      </c>
      <c r="C50">
        <v>1.5</v>
      </c>
      <c r="D50">
        <f t="shared" si="47"/>
        <v>0.77100000000000002</v>
      </c>
      <c r="E50" s="1">
        <f t="shared" si="54"/>
        <v>1.1396691062653925</v>
      </c>
      <c r="G50">
        <v>0.9</v>
      </c>
      <c r="H50">
        <v>2</v>
      </c>
      <c r="I50">
        <f t="shared" si="48"/>
        <v>1.028</v>
      </c>
      <c r="J50" s="1">
        <f t="shared" si="55"/>
        <v>0.6410638722742833</v>
      </c>
      <c r="L50">
        <v>0.9</v>
      </c>
      <c r="M50">
        <v>2.5</v>
      </c>
      <c r="N50">
        <f t="shared" si="49"/>
        <v>1.2850000000000001</v>
      </c>
      <c r="O50" s="1">
        <f t="shared" si="56"/>
        <v>0.41028087825554116</v>
      </c>
      <c r="Q50">
        <v>0.9</v>
      </c>
      <c r="R50">
        <v>3</v>
      </c>
      <c r="S50">
        <f t="shared" si="50"/>
        <v>1.542</v>
      </c>
      <c r="T50" s="3">
        <f t="shared" si="63"/>
        <v>0.28491727656634813</v>
      </c>
      <c r="V50">
        <v>0.9</v>
      </c>
      <c r="W50">
        <v>3.5</v>
      </c>
      <c r="X50">
        <f t="shared" si="51"/>
        <v>1.7989999999999999</v>
      </c>
      <c r="Y50" s="3">
        <f t="shared" si="62"/>
        <v>0.20932697870180675</v>
      </c>
      <c r="AA50">
        <v>0.9</v>
      </c>
      <c r="AB50">
        <v>4</v>
      </c>
      <c r="AC50">
        <f t="shared" si="52"/>
        <v>2.056</v>
      </c>
      <c r="AD50" s="3">
        <f t="shared" si="61"/>
        <v>0.16026596806857082</v>
      </c>
      <c r="AF50">
        <v>0.9</v>
      </c>
      <c r="AG50">
        <v>5</v>
      </c>
      <c r="AH50">
        <f t="shared" si="53"/>
        <v>2.5700000000000003</v>
      </c>
      <c r="AI50" s="3">
        <f t="shared" si="60"/>
        <v>0.10257021956388529</v>
      </c>
    </row>
    <row r="51" spans="1:35" x14ac:dyDescent="0.25">
      <c r="A51" s="7"/>
      <c r="B51">
        <v>1</v>
      </c>
      <c r="C51">
        <v>1.5</v>
      </c>
      <c r="D51">
        <f t="shared" si="47"/>
        <v>0.77100000000000002</v>
      </c>
      <c r="E51" s="1">
        <f t="shared" si="54"/>
        <v>1.0257021956388532</v>
      </c>
      <c r="G51">
        <v>1</v>
      </c>
      <c r="H51">
        <v>2</v>
      </c>
      <c r="I51">
        <f t="shared" si="48"/>
        <v>1.028</v>
      </c>
      <c r="J51" s="1">
        <f t="shared" si="55"/>
        <v>0.57695748504685496</v>
      </c>
      <c r="L51">
        <v>1</v>
      </c>
      <c r="M51">
        <v>2.5</v>
      </c>
      <c r="N51">
        <f t="shared" si="49"/>
        <v>1.2850000000000001</v>
      </c>
      <c r="O51" s="2">
        <f t="shared" si="56"/>
        <v>0.36925279042998704</v>
      </c>
      <c r="Q51">
        <v>1</v>
      </c>
      <c r="R51">
        <v>3</v>
      </c>
      <c r="S51">
        <f t="shared" si="50"/>
        <v>1.542</v>
      </c>
      <c r="T51" s="3">
        <f t="shared" si="63"/>
        <v>0.25642554890971331</v>
      </c>
      <c r="V51">
        <v>1</v>
      </c>
      <c r="W51">
        <v>3.5</v>
      </c>
      <c r="X51">
        <f t="shared" si="51"/>
        <v>1.7989999999999999</v>
      </c>
      <c r="Y51" s="3">
        <f t="shared" si="62"/>
        <v>0.1883942808316261</v>
      </c>
      <c r="AA51">
        <v>1</v>
      </c>
      <c r="AB51">
        <v>4</v>
      </c>
      <c r="AC51">
        <f t="shared" si="52"/>
        <v>2.056</v>
      </c>
      <c r="AD51" s="3">
        <f t="shared" si="61"/>
        <v>0.14423937126171374</v>
      </c>
      <c r="AF51">
        <v>1</v>
      </c>
      <c r="AG51">
        <v>5</v>
      </c>
      <c r="AH51">
        <f t="shared" si="53"/>
        <v>2.5700000000000003</v>
      </c>
      <c r="AI51" s="3">
        <f t="shared" si="60"/>
        <v>9.2313197607496761E-2</v>
      </c>
    </row>
  </sheetData>
  <mergeCells count="5">
    <mergeCell ref="A16:A25"/>
    <mergeCell ref="A42:A51"/>
    <mergeCell ref="A3:A12"/>
    <mergeCell ref="A29:A38"/>
    <mergeCell ref="B1:L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 Directie OBS De Heidepolle</dc:creator>
  <cp:lastModifiedBy>17 Directie OBS De Heidepolle</cp:lastModifiedBy>
  <dcterms:created xsi:type="dcterms:W3CDTF">2023-12-21T17:32:50Z</dcterms:created>
  <dcterms:modified xsi:type="dcterms:W3CDTF">2023-12-24T10:01:24Z</dcterms:modified>
</cp:coreProperties>
</file>