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79a74a50add135/Documenten/"/>
    </mc:Choice>
  </mc:AlternateContent>
  <xr:revisionPtr revIDLastSave="427" documentId="7_{6B1E3143-E0AF-5345-8C90-3A2AD01334F9}" xr6:coauthVersionLast="46" xr6:coauthVersionMax="47" xr10:uidLastSave="{A21207C2-3B5C-F64D-B6AC-6E11AED20332}"/>
  <bookViews>
    <workbookView xWindow="-120" yWindow="-120" windowWidth="29040" windowHeight="15840" xr2:uid="{00000000-000D-0000-FFFF-FFFF00000000}"/>
  </bookViews>
  <sheets>
    <sheet name="Blad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2" i="1" l="1"/>
  <c r="AF32" i="1"/>
  <c r="AF6" i="1"/>
  <c r="AF8" i="1"/>
  <c r="AF10" i="1"/>
  <c r="AF11" i="1"/>
  <c r="AF13" i="1"/>
  <c r="AF15" i="1"/>
  <c r="AF17" i="1"/>
  <c r="AF19" i="1"/>
  <c r="AF21" i="1"/>
  <c r="AF23" i="1"/>
  <c r="AF25" i="1"/>
  <c r="AF27" i="1"/>
  <c r="AF30" i="1"/>
  <c r="AA30" i="1"/>
  <c r="AA27" i="1"/>
  <c r="AA25" i="1"/>
  <c r="AA23" i="1"/>
  <c r="AA21" i="1"/>
  <c r="AA19" i="1"/>
  <c r="AA17" i="1"/>
  <c r="AA15" i="1"/>
  <c r="AA13" i="1"/>
  <c r="AA11" i="1"/>
  <c r="AA10" i="1"/>
  <c r="AA8" i="1"/>
  <c r="AA6" i="1"/>
  <c r="S7" i="1"/>
  <c r="S8" i="1"/>
  <c r="S9" i="1"/>
  <c r="S10" i="1"/>
  <c r="T10" i="1"/>
  <c r="U10" i="1"/>
  <c r="T6" i="1"/>
  <c r="S6" i="1"/>
  <c r="S3" i="1"/>
  <c r="T3" i="1"/>
  <c r="S4" i="1"/>
  <c r="S5" i="1"/>
  <c r="T5" i="1"/>
  <c r="T2" i="1"/>
  <c r="U2" i="1"/>
  <c r="S2" i="1"/>
  <c r="N8" i="1"/>
  <c r="P8" i="1"/>
  <c r="I59" i="1"/>
  <c r="I60" i="1"/>
  <c r="J60" i="1"/>
  <c r="I61" i="1"/>
  <c r="J61" i="1"/>
  <c r="I62" i="1"/>
  <c r="J62" i="1"/>
  <c r="I63" i="1"/>
  <c r="I64" i="1"/>
  <c r="J64" i="1"/>
  <c r="I65" i="1"/>
  <c r="J65" i="1"/>
  <c r="I66" i="1"/>
  <c r="J66" i="1"/>
  <c r="I67" i="1"/>
  <c r="I68" i="1"/>
  <c r="J68" i="1"/>
  <c r="I69" i="1"/>
  <c r="I70" i="1"/>
  <c r="J70" i="1"/>
  <c r="I71" i="1"/>
  <c r="I72" i="1"/>
  <c r="J72" i="1"/>
  <c r="I73" i="1"/>
  <c r="J73" i="1"/>
  <c r="I74" i="1"/>
  <c r="J74" i="1"/>
  <c r="I75" i="1"/>
  <c r="I76" i="1"/>
  <c r="J76" i="1"/>
  <c r="I58" i="1"/>
  <c r="J58" i="1"/>
  <c r="O3" i="1"/>
  <c r="U7" i="1"/>
  <c r="O4" i="1"/>
  <c r="U8" i="1"/>
  <c r="O2" i="1"/>
  <c r="U6" i="1"/>
  <c r="I5" i="1"/>
  <c r="U5" i="1"/>
  <c r="I4" i="1"/>
  <c r="I3" i="1"/>
  <c r="U3" i="1"/>
  <c r="H4" i="1"/>
  <c r="N3" i="1"/>
  <c r="N4" i="1"/>
  <c r="N5" i="1"/>
  <c r="H79" i="1"/>
  <c r="T8" i="1"/>
  <c r="T9" i="1"/>
  <c r="H84" i="1"/>
  <c r="H106" i="1"/>
  <c r="H108" i="1"/>
  <c r="H110" i="1"/>
  <c r="H112" i="1"/>
  <c r="H114" i="1"/>
  <c r="H116" i="1"/>
  <c r="H118" i="1"/>
  <c r="H120" i="1"/>
  <c r="H122" i="1"/>
  <c r="H124" i="1"/>
  <c r="H126" i="1"/>
  <c r="H128" i="1"/>
  <c r="H130" i="1"/>
  <c r="H132" i="1"/>
  <c r="H134" i="1"/>
  <c r="H136" i="1"/>
  <c r="H138" i="1"/>
  <c r="H140" i="1"/>
  <c r="H142" i="1"/>
  <c r="H144" i="1"/>
  <c r="H146" i="1"/>
  <c r="H148" i="1"/>
  <c r="H150" i="1"/>
  <c r="H152" i="1"/>
  <c r="H154" i="1"/>
  <c r="H156" i="1"/>
  <c r="H158" i="1"/>
  <c r="H160" i="1"/>
  <c r="H162" i="1"/>
  <c r="H164" i="1"/>
  <c r="H166" i="1"/>
  <c r="H168" i="1"/>
  <c r="H170" i="1"/>
  <c r="H172" i="1"/>
  <c r="H174" i="1"/>
  <c r="H176" i="1"/>
  <c r="B265" i="1"/>
  <c r="B264" i="1"/>
  <c r="C264" i="1"/>
  <c r="D264" i="1"/>
  <c r="C265" i="1"/>
  <c r="B7" i="1"/>
  <c r="B6" i="1"/>
  <c r="C6" i="1"/>
  <c r="C7" i="1"/>
  <c r="D7" i="1"/>
  <c r="B8" i="1"/>
  <c r="C8" i="1"/>
  <c r="D8" i="1"/>
  <c r="B9" i="1"/>
  <c r="C9" i="1"/>
  <c r="B10" i="1"/>
  <c r="C10" i="1"/>
  <c r="D10" i="1"/>
  <c r="B11" i="1"/>
  <c r="C11" i="1"/>
  <c r="D11" i="1"/>
  <c r="B12" i="1"/>
  <c r="C12" i="1"/>
  <c r="D12" i="1"/>
  <c r="B13" i="1"/>
  <c r="C13" i="1"/>
  <c r="B14" i="1"/>
  <c r="C14" i="1"/>
  <c r="D14" i="1"/>
  <c r="B15" i="1"/>
  <c r="C15" i="1"/>
  <c r="D15" i="1"/>
  <c r="B16" i="1"/>
  <c r="C16" i="1"/>
  <c r="D16" i="1"/>
  <c r="B17" i="1"/>
  <c r="C17" i="1"/>
  <c r="B18" i="1"/>
  <c r="C18" i="1"/>
  <c r="D18" i="1"/>
  <c r="B19" i="1"/>
  <c r="C19" i="1"/>
  <c r="D19" i="1"/>
  <c r="B20" i="1"/>
  <c r="C20" i="1"/>
  <c r="E20" i="1"/>
  <c r="B21" i="1"/>
  <c r="C21" i="1"/>
  <c r="B22" i="1"/>
  <c r="C22" i="1"/>
  <c r="D22" i="1"/>
  <c r="B23" i="1"/>
  <c r="C23" i="1"/>
  <c r="D23" i="1"/>
  <c r="B24" i="1"/>
  <c r="C24" i="1"/>
  <c r="D24" i="1"/>
  <c r="B25" i="1"/>
  <c r="C25" i="1"/>
  <c r="B26" i="1"/>
  <c r="C26" i="1"/>
  <c r="E26" i="1"/>
  <c r="B27" i="1"/>
  <c r="C27" i="1"/>
  <c r="D27" i="1"/>
  <c r="B28" i="1"/>
  <c r="C28" i="1"/>
  <c r="E28" i="1"/>
  <c r="B29" i="1"/>
  <c r="C29" i="1"/>
  <c r="B30" i="1"/>
  <c r="C30" i="1"/>
  <c r="D30" i="1"/>
  <c r="B31" i="1"/>
  <c r="C31" i="1"/>
  <c r="D31" i="1"/>
  <c r="B32" i="1"/>
  <c r="C32" i="1"/>
  <c r="D32" i="1"/>
  <c r="B33" i="1"/>
  <c r="C33" i="1"/>
  <c r="B34" i="1"/>
  <c r="C34" i="1"/>
  <c r="D34" i="1"/>
  <c r="B35" i="1"/>
  <c r="C35" i="1"/>
  <c r="D35" i="1"/>
  <c r="B36" i="1"/>
  <c r="C36" i="1"/>
  <c r="D36" i="1"/>
  <c r="B37" i="1"/>
  <c r="C37" i="1"/>
  <c r="B38" i="1"/>
  <c r="C38" i="1"/>
  <c r="D38" i="1"/>
  <c r="B39" i="1"/>
  <c r="C39" i="1"/>
  <c r="D39" i="1"/>
  <c r="B40" i="1"/>
  <c r="C40" i="1"/>
  <c r="E40" i="1"/>
  <c r="B41" i="1"/>
  <c r="C41" i="1"/>
  <c r="B42" i="1"/>
  <c r="C42" i="1"/>
  <c r="E42" i="1"/>
  <c r="B43" i="1"/>
  <c r="C43" i="1"/>
  <c r="D43" i="1"/>
  <c r="B44" i="1"/>
  <c r="C44" i="1"/>
  <c r="E44" i="1"/>
  <c r="B45" i="1"/>
  <c r="C45" i="1"/>
  <c r="B46" i="1"/>
  <c r="C46" i="1"/>
  <c r="D46" i="1"/>
  <c r="B47" i="1"/>
  <c r="C47" i="1"/>
  <c r="D47" i="1"/>
  <c r="B48" i="1"/>
  <c r="C48" i="1"/>
  <c r="E48" i="1"/>
  <c r="B49" i="1"/>
  <c r="C49" i="1"/>
  <c r="B50" i="1"/>
  <c r="C50" i="1"/>
  <c r="E50" i="1"/>
  <c r="B51" i="1"/>
  <c r="C51" i="1"/>
  <c r="D51" i="1"/>
  <c r="B52" i="1"/>
  <c r="C52" i="1"/>
  <c r="E52" i="1"/>
  <c r="B53" i="1"/>
  <c r="C53" i="1"/>
  <c r="D53" i="1"/>
  <c r="B54" i="1"/>
  <c r="C54" i="1"/>
  <c r="D54" i="1"/>
  <c r="B55" i="1"/>
  <c r="C55" i="1"/>
  <c r="D55" i="1"/>
  <c r="B56" i="1"/>
  <c r="C56" i="1"/>
  <c r="E56" i="1"/>
  <c r="B57" i="1"/>
  <c r="C57" i="1"/>
  <c r="B58" i="1"/>
  <c r="C58" i="1"/>
  <c r="E58" i="1"/>
  <c r="B59" i="1"/>
  <c r="C59" i="1"/>
  <c r="D59" i="1"/>
  <c r="B60" i="1"/>
  <c r="C60" i="1"/>
  <c r="E60" i="1"/>
  <c r="B61" i="1"/>
  <c r="C61" i="1"/>
  <c r="D61" i="1"/>
  <c r="B62" i="1"/>
  <c r="C62" i="1"/>
  <c r="D62" i="1"/>
  <c r="B63" i="1"/>
  <c r="C63" i="1"/>
  <c r="D63" i="1"/>
  <c r="B64" i="1"/>
  <c r="C64" i="1"/>
  <c r="E64" i="1"/>
  <c r="B65" i="1"/>
  <c r="C65" i="1"/>
  <c r="B66" i="1"/>
  <c r="C66" i="1"/>
  <c r="E66" i="1"/>
  <c r="B67" i="1"/>
  <c r="C67" i="1"/>
  <c r="D67" i="1"/>
  <c r="B68" i="1"/>
  <c r="C68" i="1"/>
  <c r="E68" i="1"/>
  <c r="B69" i="1"/>
  <c r="C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E74" i="1"/>
  <c r="B75" i="1"/>
  <c r="C75" i="1"/>
  <c r="D75" i="1"/>
  <c r="B76" i="1"/>
  <c r="C76" i="1"/>
  <c r="E76" i="1"/>
  <c r="B77" i="1"/>
  <c r="C77" i="1"/>
  <c r="B78" i="1"/>
  <c r="C78" i="1"/>
  <c r="D78" i="1"/>
  <c r="B79" i="1"/>
  <c r="C79" i="1"/>
  <c r="D79" i="1"/>
  <c r="B80" i="1"/>
  <c r="C80" i="1"/>
  <c r="E80" i="1"/>
  <c r="B81" i="1"/>
  <c r="C81" i="1"/>
  <c r="D81" i="1"/>
  <c r="B82" i="1"/>
  <c r="C82" i="1"/>
  <c r="E82" i="1"/>
  <c r="B83" i="1"/>
  <c r="C83" i="1"/>
  <c r="D83" i="1"/>
  <c r="B84" i="1"/>
  <c r="C84" i="1"/>
  <c r="E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E98" i="1"/>
  <c r="B99" i="1"/>
  <c r="C99" i="1"/>
  <c r="D99" i="1"/>
  <c r="B100" i="1"/>
  <c r="C100" i="1"/>
  <c r="E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B166" i="1"/>
  <c r="C166" i="1"/>
  <c r="D166" i="1"/>
  <c r="B167" i="1"/>
  <c r="C167" i="1"/>
  <c r="D167" i="1"/>
  <c r="B168" i="1"/>
  <c r="C168" i="1"/>
  <c r="D168" i="1"/>
  <c r="B169" i="1"/>
  <c r="C169" i="1"/>
  <c r="D169" i="1"/>
  <c r="B170" i="1"/>
  <c r="C170" i="1"/>
  <c r="E170" i="1"/>
  <c r="B171" i="1"/>
  <c r="C171" i="1"/>
  <c r="D171" i="1"/>
  <c r="B172" i="1"/>
  <c r="C172" i="1"/>
  <c r="E172" i="1"/>
  <c r="B173" i="1"/>
  <c r="C173" i="1"/>
  <c r="D173" i="1"/>
  <c r="B174" i="1"/>
  <c r="C174" i="1"/>
  <c r="D174" i="1"/>
  <c r="B175" i="1"/>
  <c r="C175" i="1"/>
  <c r="D175" i="1"/>
  <c r="B176" i="1"/>
  <c r="C176" i="1"/>
  <c r="D176" i="1"/>
  <c r="B177" i="1"/>
  <c r="C177" i="1"/>
  <c r="D177" i="1"/>
  <c r="B178" i="1"/>
  <c r="C178" i="1"/>
  <c r="E178" i="1"/>
  <c r="B179" i="1"/>
  <c r="C179" i="1"/>
  <c r="D179" i="1"/>
  <c r="B180" i="1"/>
  <c r="C180" i="1"/>
  <c r="E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B186" i="1"/>
  <c r="C186" i="1"/>
  <c r="E186" i="1"/>
  <c r="B187" i="1"/>
  <c r="C187" i="1"/>
  <c r="D187" i="1"/>
  <c r="B188" i="1"/>
  <c r="C188" i="1"/>
  <c r="E188" i="1"/>
  <c r="B189" i="1"/>
  <c r="C189" i="1"/>
  <c r="D189" i="1"/>
  <c r="B190" i="1"/>
  <c r="C190" i="1"/>
  <c r="B191" i="1"/>
  <c r="C191" i="1"/>
  <c r="D191" i="1"/>
  <c r="B192" i="1"/>
  <c r="C192" i="1"/>
  <c r="B193" i="1"/>
  <c r="C193" i="1"/>
  <c r="D193" i="1"/>
  <c r="B194" i="1"/>
  <c r="C194" i="1"/>
  <c r="B195" i="1"/>
  <c r="C195" i="1"/>
  <c r="D195" i="1"/>
  <c r="B196" i="1"/>
  <c r="C196" i="1"/>
  <c r="B197" i="1"/>
  <c r="C197" i="1"/>
  <c r="D197" i="1"/>
  <c r="B198" i="1"/>
  <c r="C198" i="1"/>
  <c r="B199" i="1"/>
  <c r="C199" i="1"/>
  <c r="D199" i="1"/>
  <c r="B200" i="1"/>
  <c r="C200" i="1"/>
  <c r="B201" i="1"/>
  <c r="C201" i="1"/>
  <c r="D201" i="1"/>
  <c r="B202" i="1"/>
  <c r="C202" i="1"/>
  <c r="B203" i="1"/>
  <c r="C203" i="1"/>
  <c r="D203" i="1"/>
  <c r="B204" i="1"/>
  <c r="C204" i="1"/>
  <c r="B205" i="1"/>
  <c r="C205" i="1"/>
  <c r="D205" i="1"/>
  <c r="B206" i="1"/>
  <c r="C206" i="1"/>
  <c r="B207" i="1"/>
  <c r="C207" i="1"/>
  <c r="B208" i="1"/>
  <c r="C208" i="1"/>
  <c r="B209" i="1"/>
  <c r="C209" i="1"/>
  <c r="D209" i="1"/>
  <c r="B210" i="1"/>
  <c r="C210" i="1"/>
  <c r="B211" i="1"/>
  <c r="C211" i="1"/>
  <c r="D211" i="1"/>
  <c r="B212" i="1"/>
  <c r="C212" i="1"/>
  <c r="B213" i="1"/>
  <c r="C213" i="1"/>
  <c r="D213" i="1"/>
  <c r="B214" i="1"/>
  <c r="C214" i="1"/>
  <c r="B215" i="1"/>
  <c r="C215" i="1"/>
  <c r="D215" i="1"/>
  <c r="B216" i="1"/>
  <c r="C216" i="1"/>
  <c r="B217" i="1"/>
  <c r="C217" i="1"/>
  <c r="E217" i="1"/>
  <c r="D217" i="1"/>
  <c r="B218" i="1"/>
  <c r="C218" i="1"/>
  <c r="B219" i="1"/>
  <c r="C219" i="1"/>
  <c r="E219" i="1"/>
  <c r="D219" i="1"/>
  <c r="B220" i="1"/>
  <c r="C220" i="1"/>
  <c r="B221" i="1"/>
  <c r="C221" i="1"/>
  <c r="E221" i="1"/>
  <c r="D221" i="1"/>
  <c r="B222" i="1"/>
  <c r="C222" i="1"/>
  <c r="B223" i="1"/>
  <c r="C223" i="1"/>
  <c r="D223" i="1"/>
  <c r="B224" i="1"/>
  <c r="C224" i="1"/>
  <c r="B225" i="1"/>
  <c r="C225" i="1"/>
  <c r="E225" i="1"/>
  <c r="D225" i="1"/>
  <c r="B226" i="1"/>
  <c r="C226" i="1"/>
  <c r="B227" i="1"/>
  <c r="C227" i="1"/>
  <c r="E227" i="1"/>
  <c r="D227" i="1"/>
  <c r="B228" i="1"/>
  <c r="C228" i="1"/>
  <c r="B229" i="1"/>
  <c r="C229" i="1"/>
  <c r="E229" i="1"/>
  <c r="D229" i="1"/>
  <c r="B230" i="1"/>
  <c r="C230" i="1"/>
  <c r="B231" i="1"/>
  <c r="C231" i="1"/>
  <c r="D231" i="1"/>
  <c r="B232" i="1"/>
  <c r="C232" i="1"/>
  <c r="B233" i="1"/>
  <c r="C233" i="1"/>
  <c r="E233" i="1"/>
  <c r="D233" i="1"/>
  <c r="B234" i="1"/>
  <c r="C234" i="1"/>
  <c r="B235" i="1"/>
  <c r="C235" i="1"/>
  <c r="D235" i="1"/>
  <c r="B236" i="1"/>
  <c r="C236" i="1"/>
  <c r="B237" i="1"/>
  <c r="C237" i="1"/>
  <c r="D237" i="1"/>
  <c r="B238" i="1"/>
  <c r="C238" i="1"/>
  <c r="B239" i="1"/>
  <c r="C239" i="1"/>
  <c r="D239" i="1"/>
  <c r="B240" i="1"/>
  <c r="C240" i="1"/>
  <c r="B241" i="1"/>
  <c r="C241" i="1"/>
  <c r="E241" i="1"/>
  <c r="D241" i="1"/>
  <c r="B242" i="1"/>
  <c r="C242" i="1"/>
  <c r="B243" i="1"/>
  <c r="C243" i="1"/>
  <c r="D243" i="1"/>
  <c r="B244" i="1"/>
  <c r="C244" i="1"/>
  <c r="B245" i="1"/>
  <c r="C245" i="1"/>
  <c r="D245" i="1"/>
  <c r="B246" i="1"/>
  <c r="C246" i="1"/>
  <c r="B247" i="1"/>
  <c r="C247" i="1"/>
  <c r="E247" i="1"/>
  <c r="D247" i="1"/>
  <c r="B248" i="1"/>
  <c r="C248" i="1"/>
  <c r="B249" i="1"/>
  <c r="C249" i="1"/>
  <c r="E249" i="1"/>
  <c r="D249" i="1"/>
  <c r="B250" i="1"/>
  <c r="C250" i="1"/>
  <c r="B251" i="1"/>
  <c r="C251" i="1"/>
  <c r="E251" i="1"/>
  <c r="D251" i="1"/>
  <c r="B252" i="1"/>
  <c r="C252" i="1"/>
  <c r="B253" i="1"/>
  <c r="C253" i="1"/>
  <c r="E253" i="1"/>
  <c r="D253" i="1"/>
  <c r="B254" i="1"/>
  <c r="C254" i="1"/>
  <c r="B255" i="1"/>
  <c r="C255" i="1"/>
  <c r="D255" i="1"/>
  <c r="B256" i="1"/>
  <c r="C256" i="1"/>
  <c r="B257" i="1"/>
  <c r="C257" i="1"/>
  <c r="E257" i="1"/>
  <c r="D257" i="1"/>
  <c r="B258" i="1"/>
  <c r="C258" i="1"/>
  <c r="B259" i="1"/>
  <c r="C259" i="1"/>
  <c r="E259" i="1"/>
  <c r="D259" i="1"/>
  <c r="B260" i="1"/>
  <c r="C260" i="1"/>
  <c r="B261" i="1"/>
  <c r="C261" i="1"/>
  <c r="E261" i="1"/>
  <c r="D261" i="1"/>
  <c r="B262" i="1"/>
  <c r="C262" i="1"/>
  <c r="B263" i="1"/>
  <c r="C263" i="1"/>
  <c r="D263" i="1"/>
  <c r="C5" i="1"/>
  <c r="J59" i="1"/>
  <c r="J63" i="1"/>
  <c r="J67" i="1"/>
  <c r="J69" i="1"/>
  <c r="J71" i="1"/>
  <c r="J75" i="1"/>
  <c r="D265" i="1"/>
  <c r="D207" i="1"/>
  <c r="D170" i="1"/>
  <c r="D153" i="1"/>
  <c r="D137" i="1"/>
  <c r="D121" i="1"/>
  <c r="D105" i="1"/>
  <c r="D89" i="1"/>
  <c r="D77" i="1"/>
  <c r="D69" i="1"/>
  <c r="D65" i="1"/>
  <c r="D57" i="1"/>
  <c r="D49" i="1"/>
  <c r="D45" i="1"/>
  <c r="D41" i="1"/>
  <c r="D37" i="1"/>
  <c r="D33" i="1"/>
  <c r="D29" i="1"/>
  <c r="D25" i="1"/>
  <c r="D21" i="1"/>
  <c r="D17" i="1"/>
  <c r="D13" i="1"/>
  <c r="D9" i="1"/>
  <c r="D6" i="1"/>
  <c r="E6" i="1"/>
  <c r="D26" i="1"/>
  <c r="D42" i="1"/>
  <c r="D50" i="1"/>
  <c r="D58" i="1"/>
  <c r="D66" i="1"/>
  <c r="D74" i="1"/>
  <c r="D82" i="1"/>
  <c r="D98" i="1"/>
  <c r="E165" i="1"/>
  <c r="E159" i="1"/>
  <c r="E111" i="1"/>
  <c r="E103" i="1"/>
  <c r="E151" i="1"/>
  <c r="E133" i="1"/>
  <c r="E119" i="1"/>
  <c r="D20" i="1"/>
  <c r="D28" i="1"/>
  <c r="D40" i="1"/>
  <c r="D44" i="1"/>
  <c r="D48" i="1"/>
  <c r="D52" i="1"/>
  <c r="D56" i="1"/>
  <c r="D60" i="1"/>
  <c r="D64" i="1"/>
  <c r="D68" i="1"/>
  <c r="D76" i="1"/>
  <c r="D80" i="1"/>
  <c r="D84" i="1"/>
  <c r="D100" i="1"/>
  <c r="D188" i="1"/>
  <c r="E18" i="1"/>
  <c r="E101" i="1"/>
  <c r="E17" i="1"/>
  <c r="E12" i="1"/>
  <c r="D172" i="1"/>
  <c r="D180" i="1"/>
  <c r="E164" i="1"/>
  <c r="E162" i="1"/>
  <c r="E156" i="1"/>
  <c r="E154" i="1"/>
  <c r="E152" i="1"/>
  <c r="E148" i="1"/>
  <c r="E146" i="1"/>
  <c r="E140" i="1"/>
  <c r="E138" i="1"/>
  <c r="E95" i="1"/>
  <c r="E87" i="1"/>
  <c r="E79" i="1"/>
  <c r="E71" i="1"/>
  <c r="E69" i="1"/>
  <c r="D5" i="1"/>
  <c r="E203" i="1"/>
  <c r="E132" i="1"/>
  <c r="E130" i="1"/>
  <c r="E124" i="1"/>
  <c r="E122" i="1"/>
  <c r="E116" i="1"/>
  <c r="E114" i="1"/>
  <c r="E108" i="1"/>
  <c r="E106" i="1"/>
  <c r="E39" i="1"/>
  <c r="E37" i="1"/>
  <c r="D178" i="1"/>
  <c r="E181" i="1"/>
  <c r="E127" i="1"/>
  <c r="E117" i="1"/>
  <c r="E92" i="1"/>
  <c r="E90" i="1"/>
  <c r="E88" i="1"/>
  <c r="E53" i="1"/>
  <c r="E245" i="1"/>
  <c r="E243" i="1"/>
  <c r="E72" i="1"/>
  <c r="E31" i="1"/>
  <c r="E23" i="1"/>
  <c r="E213" i="1"/>
  <c r="E211" i="1"/>
  <c r="E201" i="1"/>
  <c r="E149" i="1"/>
  <c r="E85" i="1"/>
  <c r="E7" i="1"/>
  <c r="E265" i="1"/>
  <c r="E143" i="1"/>
  <c r="E10" i="1"/>
  <c r="E239" i="1"/>
  <c r="E237" i="1"/>
  <c r="E235" i="1"/>
  <c r="E197" i="1"/>
  <c r="E195" i="1"/>
  <c r="E193" i="1"/>
  <c r="E173" i="1"/>
  <c r="E161" i="1"/>
  <c r="E141" i="1"/>
  <c r="E129" i="1"/>
  <c r="E109" i="1"/>
  <c r="E97" i="1"/>
  <c r="E77" i="1"/>
  <c r="E47" i="1"/>
  <c r="E45" i="1"/>
  <c r="E36" i="1"/>
  <c r="E34" i="1"/>
  <c r="E33" i="1"/>
  <c r="E15" i="1"/>
  <c r="E13" i="1"/>
  <c r="E185" i="1"/>
  <c r="E121" i="1"/>
  <c r="E25" i="1"/>
  <c r="E264" i="1"/>
  <c r="E189" i="1"/>
  <c r="E177" i="1"/>
  <c r="E157" i="1"/>
  <c r="E145" i="1"/>
  <c r="E125" i="1"/>
  <c r="E113" i="1"/>
  <c r="E93" i="1"/>
  <c r="E61" i="1"/>
  <c r="E29" i="1"/>
  <c r="E209" i="1"/>
  <c r="E205" i="1"/>
  <c r="E169" i="1"/>
  <c r="E137" i="1"/>
  <c r="E105" i="1"/>
  <c r="E21" i="1"/>
  <c r="E9" i="1"/>
  <c r="D186" i="1"/>
  <c r="E223" i="1"/>
  <c r="E182" i="1"/>
  <c r="E174" i="1"/>
  <c r="E166" i="1"/>
  <c r="E158" i="1"/>
  <c r="E153" i="1"/>
  <c r="E150" i="1"/>
  <c r="E142" i="1"/>
  <c r="E134" i="1"/>
  <c r="E126" i="1"/>
  <c r="E118" i="1"/>
  <c r="E110" i="1"/>
  <c r="E102" i="1"/>
  <c r="E94" i="1"/>
  <c r="E89" i="1"/>
  <c r="E86" i="1"/>
  <c r="E81" i="1"/>
  <c r="E78" i="1"/>
  <c r="E73" i="1"/>
  <c r="E70" i="1"/>
  <c r="E65" i="1"/>
  <c r="E62" i="1"/>
  <c r="E57" i="1"/>
  <c r="E54" i="1"/>
  <c r="E49" i="1"/>
  <c r="E46" i="1"/>
  <c r="E41" i="1"/>
  <c r="E38" i="1"/>
  <c r="E30" i="1"/>
  <c r="E22" i="1"/>
  <c r="E14" i="1"/>
  <c r="E263" i="1"/>
  <c r="E199" i="1"/>
  <c r="E183" i="1"/>
  <c r="E175" i="1"/>
  <c r="E167" i="1"/>
  <c r="E135" i="1"/>
  <c r="E63" i="1"/>
  <c r="E55" i="1"/>
  <c r="E187" i="1"/>
  <c r="E184" i="1"/>
  <c r="E179" i="1"/>
  <c r="E176" i="1"/>
  <c r="E171" i="1"/>
  <c r="E168" i="1"/>
  <c r="E163" i="1"/>
  <c r="E160" i="1"/>
  <c r="E155" i="1"/>
  <c r="E147" i="1"/>
  <c r="E144" i="1"/>
  <c r="E139" i="1"/>
  <c r="E136" i="1"/>
  <c r="E131" i="1"/>
  <c r="E128" i="1"/>
  <c r="E123" i="1"/>
  <c r="E120" i="1"/>
  <c r="E115" i="1"/>
  <c r="E112" i="1"/>
  <c r="E107" i="1"/>
  <c r="E104" i="1"/>
  <c r="E99" i="1"/>
  <c r="E96" i="1"/>
  <c r="E91" i="1"/>
  <c r="E83" i="1"/>
  <c r="E75" i="1"/>
  <c r="E67" i="1"/>
  <c r="E59" i="1"/>
  <c r="E51" i="1"/>
  <c r="E43" i="1"/>
  <c r="E35" i="1"/>
  <c r="E32" i="1"/>
  <c r="E27" i="1"/>
  <c r="E24" i="1"/>
  <c r="E19" i="1"/>
  <c r="E16" i="1"/>
  <c r="E11" i="1"/>
  <c r="E8" i="1"/>
  <c r="E254" i="1"/>
  <c r="D254" i="1"/>
  <c r="E230" i="1"/>
  <c r="D230" i="1"/>
  <c r="E214" i="1"/>
  <c r="D214" i="1"/>
  <c r="E206" i="1"/>
  <c r="D206" i="1"/>
  <c r="E190" i="1"/>
  <c r="D190" i="1"/>
  <c r="D260" i="1"/>
  <c r="E260" i="1"/>
  <c r="E255" i="1"/>
  <c r="D252" i="1"/>
  <c r="E252" i="1"/>
  <c r="D244" i="1"/>
  <c r="E244" i="1"/>
  <c r="D236" i="1"/>
  <c r="E236" i="1"/>
  <c r="E231" i="1"/>
  <c r="D228" i="1"/>
  <c r="E228" i="1"/>
  <c r="D220" i="1"/>
  <c r="E220" i="1"/>
  <c r="E215" i="1"/>
  <c r="D212" i="1"/>
  <c r="E212" i="1"/>
  <c r="E207" i="1"/>
  <c r="D204" i="1"/>
  <c r="E204" i="1"/>
  <c r="D196" i="1"/>
  <c r="E196" i="1"/>
  <c r="E191" i="1"/>
  <c r="E262" i="1"/>
  <c r="D262" i="1"/>
  <c r="E246" i="1"/>
  <c r="D246" i="1"/>
  <c r="E222" i="1"/>
  <c r="D222" i="1"/>
  <c r="E198" i="1"/>
  <c r="D198" i="1"/>
  <c r="E258" i="1"/>
  <c r="D258" i="1"/>
  <c r="E250" i="1"/>
  <c r="D250" i="1"/>
  <c r="E242" i="1"/>
  <c r="D242" i="1"/>
  <c r="E234" i="1"/>
  <c r="D234" i="1"/>
  <c r="E226" i="1"/>
  <c r="D226" i="1"/>
  <c r="E218" i="1"/>
  <c r="D218" i="1"/>
  <c r="E210" i="1"/>
  <c r="D210" i="1"/>
  <c r="E202" i="1"/>
  <c r="D202" i="1"/>
  <c r="E194" i="1"/>
  <c r="D194" i="1"/>
  <c r="E238" i="1"/>
  <c r="D238" i="1"/>
  <c r="D256" i="1"/>
  <c r="E256" i="1"/>
  <c r="D248" i="1"/>
  <c r="E248" i="1"/>
  <c r="D240" i="1"/>
  <c r="E240" i="1"/>
  <c r="D232" i="1"/>
  <c r="E232" i="1"/>
  <c r="D224" i="1"/>
  <c r="E224" i="1"/>
  <c r="D216" i="1"/>
  <c r="E216" i="1"/>
  <c r="D208" i="1"/>
  <c r="E208" i="1"/>
  <c r="D200" i="1"/>
  <c r="E200" i="1"/>
  <c r="D192" i="1"/>
  <c r="E192" i="1"/>
  <c r="J3" i="1"/>
  <c r="I7" i="1"/>
  <c r="J7" i="1"/>
  <c r="I45" i="1"/>
  <c r="J45" i="1"/>
  <c r="U4" i="1"/>
  <c r="T4" i="1"/>
  <c r="H38" i="1"/>
  <c r="T7" i="1"/>
  <c r="H55" i="1"/>
  <c r="H47" i="1"/>
  <c r="H23" i="1"/>
  <c r="H15" i="1"/>
  <c r="H41" i="1"/>
  <c r="H33" i="1"/>
  <c r="H17" i="1"/>
  <c r="I14" i="1"/>
  <c r="J14" i="1"/>
  <c r="I19" i="1"/>
  <c r="J19" i="1"/>
  <c r="H18" i="1"/>
  <c r="H177" i="1"/>
  <c r="H173" i="1"/>
  <c r="H169" i="1"/>
  <c r="H165" i="1"/>
  <c r="H161" i="1"/>
  <c r="H157" i="1"/>
  <c r="H153" i="1"/>
  <c r="H149" i="1"/>
  <c r="H145" i="1"/>
  <c r="H141" i="1"/>
  <c r="H137" i="1"/>
  <c r="H133" i="1"/>
  <c r="H129" i="1"/>
  <c r="H125" i="1"/>
  <c r="H121" i="1"/>
  <c r="H117" i="1"/>
  <c r="H113" i="1"/>
  <c r="H109" i="1"/>
  <c r="H104" i="1"/>
  <c r="H80" i="1"/>
  <c r="H100" i="1"/>
  <c r="H175" i="1"/>
  <c r="H171" i="1"/>
  <c r="H167" i="1"/>
  <c r="H163" i="1"/>
  <c r="H159" i="1"/>
  <c r="H155" i="1"/>
  <c r="H151" i="1"/>
  <c r="H147" i="1"/>
  <c r="H143" i="1"/>
  <c r="H139" i="1"/>
  <c r="H135" i="1"/>
  <c r="H131" i="1"/>
  <c r="H127" i="1"/>
  <c r="H123" i="1"/>
  <c r="H119" i="1"/>
  <c r="H115" i="1"/>
  <c r="H111" i="1"/>
  <c r="H107" i="1"/>
  <c r="H96" i="1"/>
  <c r="H92" i="1"/>
  <c r="H88" i="1"/>
  <c r="O5" i="1"/>
  <c r="I127" i="1"/>
  <c r="J127" i="1"/>
  <c r="H105" i="1"/>
  <c r="H101" i="1"/>
  <c r="H97" i="1"/>
  <c r="H93" i="1"/>
  <c r="H89" i="1"/>
  <c r="H85" i="1"/>
  <c r="H81" i="1"/>
  <c r="H77" i="1"/>
  <c r="H102" i="1"/>
  <c r="H98" i="1"/>
  <c r="H94" i="1"/>
  <c r="H90" i="1"/>
  <c r="H86" i="1"/>
  <c r="H82" i="1"/>
  <c r="H78" i="1"/>
  <c r="H103" i="1"/>
  <c r="H99" i="1"/>
  <c r="H95" i="1"/>
  <c r="H91" i="1"/>
  <c r="H87" i="1"/>
  <c r="H83" i="1"/>
  <c r="H10" i="1"/>
  <c r="H7" i="1"/>
  <c r="I22" i="1"/>
  <c r="J22" i="1"/>
  <c r="H49" i="1"/>
  <c r="H50" i="1"/>
  <c r="I49" i="1"/>
  <c r="I50" i="1"/>
  <c r="K50" i="1"/>
  <c r="H31" i="1"/>
  <c r="H28" i="1"/>
  <c r="I11" i="1"/>
  <c r="J11" i="1"/>
  <c r="H9" i="1"/>
  <c r="H25" i="1"/>
  <c r="H57" i="1"/>
  <c r="H39" i="1"/>
  <c r="H20" i="1"/>
  <c r="H44" i="1"/>
  <c r="H54" i="1"/>
  <c r="H12" i="1"/>
  <c r="E267" i="1"/>
  <c r="I51" i="1"/>
  <c r="J51" i="1"/>
  <c r="I13" i="1"/>
  <c r="J13" i="1"/>
  <c r="I33" i="1"/>
  <c r="J33" i="1"/>
  <c r="H14" i="1"/>
  <c r="H22" i="1"/>
  <c r="I10" i="1"/>
  <c r="J10" i="1"/>
  <c r="I18" i="1"/>
  <c r="J18" i="1"/>
  <c r="I26" i="1"/>
  <c r="J26" i="1"/>
  <c r="I34" i="1"/>
  <c r="J34" i="1"/>
  <c r="I42" i="1"/>
  <c r="J42" i="1"/>
  <c r="J50" i="1"/>
  <c r="I8" i="1"/>
  <c r="J8" i="1"/>
  <c r="I16" i="1"/>
  <c r="J16" i="1"/>
  <c r="I24" i="1"/>
  <c r="J24" i="1"/>
  <c r="I32" i="1"/>
  <c r="J32" i="1"/>
  <c r="I40" i="1"/>
  <c r="J40" i="1"/>
  <c r="I48" i="1"/>
  <c r="J48" i="1"/>
  <c r="I56" i="1"/>
  <c r="J56" i="1"/>
  <c r="H26" i="1"/>
  <c r="H42" i="1"/>
  <c r="H32" i="1"/>
  <c r="H48" i="1"/>
  <c r="I9" i="1"/>
  <c r="J9" i="1"/>
  <c r="I37" i="1"/>
  <c r="J37" i="1"/>
  <c r="I43" i="1"/>
  <c r="J43" i="1"/>
  <c r="I57" i="1"/>
  <c r="J57" i="1"/>
  <c r="I25" i="1"/>
  <c r="J25" i="1"/>
  <c r="I15" i="1"/>
  <c r="J15" i="1"/>
  <c r="I23" i="1"/>
  <c r="J23" i="1"/>
  <c r="H13" i="1"/>
  <c r="H21" i="1"/>
  <c r="H29" i="1"/>
  <c r="H37" i="1"/>
  <c r="H45" i="1"/>
  <c r="H53" i="1"/>
  <c r="H11" i="1"/>
  <c r="H19" i="1"/>
  <c r="H27" i="1"/>
  <c r="H35" i="1"/>
  <c r="H43" i="1"/>
  <c r="H51" i="1"/>
  <c r="H30" i="1"/>
  <c r="H46" i="1"/>
  <c r="I46" i="1"/>
  <c r="I47" i="1"/>
  <c r="K47" i="1"/>
  <c r="H16" i="1"/>
  <c r="K16" i="1"/>
  <c r="H36" i="1"/>
  <c r="H52" i="1"/>
  <c r="I29" i="1"/>
  <c r="J29" i="1"/>
  <c r="I35" i="1"/>
  <c r="J35" i="1"/>
  <c r="J49" i="1"/>
  <c r="I55" i="1"/>
  <c r="J55" i="1"/>
  <c r="I30" i="1"/>
  <c r="J30" i="1"/>
  <c r="I38" i="1"/>
  <c r="J38" i="1"/>
  <c r="J46" i="1"/>
  <c r="I54" i="1"/>
  <c r="J54" i="1"/>
  <c r="I12" i="1"/>
  <c r="J12" i="1"/>
  <c r="I20" i="1"/>
  <c r="J20" i="1"/>
  <c r="I28" i="1"/>
  <c r="J28" i="1"/>
  <c r="I36" i="1"/>
  <c r="J36" i="1"/>
  <c r="I44" i="1"/>
  <c r="J44" i="1"/>
  <c r="I52" i="1"/>
  <c r="J52" i="1"/>
  <c r="H8" i="1"/>
  <c r="H34" i="1"/>
  <c r="H24" i="1"/>
  <c r="H40" i="1"/>
  <c r="H56" i="1"/>
  <c r="K57" i="1"/>
  <c r="I53" i="1"/>
  <c r="J53" i="1"/>
  <c r="I17" i="1"/>
  <c r="J17" i="1"/>
  <c r="I27" i="1"/>
  <c r="J27" i="1"/>
  <c r="I41" i="1"/>
  <c r="J41" i="1"/>
  <c r="J47" i="1"/>
  <c r="I39" i="1"/>
  <c r="J39" i="1"/>
  <c r="I31" i="1"/>
  <c r="J31" i="1"/>
  <c r="I21" i="1"/>
  <c r="J21" i="1"/>
  <c r="I176" i="1"/>
  <c r="J176" i="1"/>
  <c r="I124" i="1"/>
  <c r="J124" i="1"/>
  <c r="I172" i="1"/>
  <c r="J172" i="1"/>
  <c r="I165" i="1"/>
  <c r="J165" i="1"/>
  <c r="I77" i="1"/>
  <c r="J77" i="1"/>
  <c r="I140" i="1"/>
  <c r="J140" i="1"/>
  <c r="I101" i="1"/>
  <c r="J101" i="1"/>
  <c r="I160" i="1"/>
  <c r="J160" i="1"/>
  <c r="I108" i="1"/>
  <c r="J108" i="1"/>
  <c r="I149" i="1"/>
  <c r="J149" i="1"/>
  <c r="I174" i="1"/>
  <c r="J174" i="1"/>
  <c r="I156" i="1"/>
  <c r="I92" i="1"/>
  <c r="J92" i="1"/>
  <c r="I133" i="1"/>
  <c r="J133" i="1"/>
  <c r="I142" i="1"/>
  <c r="J142" i="1"/>
  <c r="I117" i="1"/>
  <c r="J117" i="1"/>
  <c r="I106" i="1"/>
  <c r="J106" i="1"/>
  <c r="I168" i="1"/>
  <c r="J168" i="1"/>
  <c r="I152" i="1"/>
  <c r="J152" i="1"/>
  <c r="I136" i="1"/>
  <c r="I120" i="1"/>
  <c r="J120" i="1"/>
  <c r="I104" i="1"/>
  <c r="J104" i="1"/>
  <c r="I88" i="1"/>
  <c r="J88" i="1"/>
  <c r="I177" i="1"/>
  <c r="J177" i="1"/>
  <c r="I161" i="1"/>
  <c r="J161" i="1"/>
  <c r="I145" i="1"/>
  <c r="J145" i="1"/>
  <c r="I129" i="1"/>
  <c r="J129" i="1"/>
  <c r="I113" i="1"/>
  <c r="J113" i="1"/>
  <c r="I97" i="1"/>
  <c r="J97" i="1"/>
  <c r="I162" i="1"/>
  <c r="J162" i="1"/>
  <c r="I130" i="1"/>
  <c r="J130" i="1"/>
  <c r="I90" i="1"/>
  <c r="J90" i="1"/>
  <c r="I164" i="1"/>
  <c r="J164" i="1"/>
  <c r="I148" i="1"/>
  <c r="J148" i="1"/>
  <c r="I132" i="1"/>
  <c r="J132" i="1"/>
  <c r="I116" i="1"/>
  <c r="J116" i="1"/>
  <c r="I100" i="1"/>
  <c r="J100" i="1"/>
  <c r="I84" i="1"/>
  <c r="J84" i="1"/>
  <c r="I173" i="1"/>
  <c r="J173" i="1"/>
  <c r="I157" i="1"/>
  <c r="J157" i="1"/>
  <c r="I141" i="1"/>
  <c r="J141" i="1"/>
  <c r="I125" i="1"/>
  <c r="J125" i="1"/>
  <c r="I109" i="1"/>
  <c r="J109" i="1"/>
  <c r="I93" i="1"/>
  <c r="J93" i="1"/>
  <c r="I158" i="1"/>
  <c r="J158" i="1"/>
  <c r="I126" i="1"/>
  <c r="J126" i="1"/>
  <c r="I82" i="1"/>
  <c r="J82" i="1"/>
  <c r="I144" i="1"/>
  <c r="I128" i="1"/>
  <c r="J128" i="1"/>
  <c r="I112" i="1"/>
  <c r="J112" i="1"/>
  <c r="I96" i="1"/>
  <c r="J96" i="1"/>
  <c r="I80" i="1"/>
  <c r="J80" i="1"/>
  <c r="I169" i="1"/>
  <c r="J169" i="1"/>
  <c r="I153" i="1"/>
  <c r="J153" i="1"/>
  <c r="I137" i="1"/>
  <c r="J137" i="1"/>
  <c r="I121" i="1"/>
  <c r="J121" i="1"/>
  <c r="I105" i="1"/>
  <c r="J105" i="1"/>
  <c r="I81" i="1"/>
  <c r="J81" i="1"/>
  <c r="I146" i="1"/>
  <c r="J146" i="1"/>
  <c r="I110" i="1"/>
  <c r="J110" i="1"/>
  <c r="I147" i="1"/>
  <c r="J147" i="1"/>
  <c r="I131" i="1"/>
  <c r="J131" i="1"/>
  <c r="I151" i="1"/>
  <c r="J151" i="1"/>
  <c r="I83" i="1"/>
  <c r="J83" i="1"/>
  <c r="U9" i="1"/>
  <c r="I89" i="1"/>
  <c r="J89" i="1"/>
  <c r="I170" i="1"/>
  <c r="J170" i="1"/>
  <c r="I154" i="1"/>
  <c r="J154" i="1"/>
  <c r="I138" i="1"/>
  <c r="J138" i="1"/>
  <c r="I122" i="1"/>
  <c r="J122" i="1"/>
  <c r="I98" i="1"/>
  <c r="J98" i="1"/>
  <c r="I78" i="1"/>
  <c r="J78" i="1"/>
  <c r="I143" i="1"/>
  <c r="J143" i="1"/>
  <c r="I119" i="1"/>
  <c r="J119" i="1"/>
  <c r="I85" i="1"/>
  <c r="J85" i="1"/>
  <c r="I166" i="1"/>
  <c r="J166" i="1"/>
  <c r="I150" i="1"/>
  <c r="J150" i="1"/>
  <c r="I134" i="1"/>
  <c r="J134" i="1"/>
  <c r="I114" i="1"/>
  <c r="J114" i="1"/>
  <c r="I94" i="1"/>
  <c r="J94" i="1"/>
  <c r="I159" i="1"/>
  <c r="J159" i="1"/>
  <c r="I135" i="1"/>
  <c r="J135" i="1"/>
  <c r="I115" i="1"/>
  <c r="J115" i="1"/>
  <c r="I111" i="1"/>
  <c r="J111" i="1"/>
  <c r="I99" i="1"/>
  <c r="J99" i="1"/>
  <c r="I95" i="1"/>
  <c r="J95" i="1"/>
  <c r="I79" i="1"/>
  <c r="J79" i="1"/>
  <c r="K23" i="1"/>
  <c r="K22" i="1"/>
  <c r="K32" i="1"/>
  <c r="K51" i="1"/>
  <c r="I167" i="1"/>
  <c r="J167" i="1"/>
  <c r="I171" i="1"/>
  <c r="I175" i="1"/>
  <c r="J175" i="1"/>
  <c r="I163" i="1"/>
  <c r="J163" i="1"/>
  <c r="I118" i="1"/>
  <c r="J118" i="1"/>
  <c r="I102" i="1"/>
  <c r="J102" i="1"/>
  <c r="I86" i="1"/>
  <c r="J86" i="1"/>
  <c r="I155" i="1"/>
  <c r="J155" i="1"/>
  <c r="I139" i="1"/>
  <c r="J139" i="1"/>
  <c r="I123" i="1"/>
  <c r="J123" i="1"/>
  <c r="I107" i="1"/>
  <c r="J107" i="1"/>
  <c r="I91" i="1"/>
  <c r="J91" i="1"/>
  <c r="I103" i="1"/>
  <c r="J103" i="1"/>
  <c r="I87" i="1"/>
  <c r="J87" i="1"/>
  <c r="H58" i="1"/>
  <c r="H60" i="1"/>
  <c r="H62" i="1"/>
  <c r="H64" i="1"/>
  <c r="H66" i="1"/>
  <c r="H68" i="1"/>
  <c r="H70" i="1"/>
  <c r="H72" i="1"/>
  <c r="H74" i="1"/>
  <c r="H76" i="1"/>
  <c r="H59" i="1"/>
  <c r="H61" i="1"/>
  <c r="H63" i="1"/>
  <c r="H65" i="1"/>
  <c r="H67" i="1"/>
  <c r="H69" i="1"/>
  <c r="H71" i="1"/>
  <c r="H73" i="1"/>
  <c r="H75" i="1"/>
  <c r="K19" i="1"/>
  <c r="K34" i="1"/>
  <c r="K33" i="1"/>
  <c r="K45" i="1"/>
  <c r="K31" i="1"/>
  <c r="K21" i="1"/>
  <c r="K9" i="1"/>
  <c r="K53" i="1"/>
  <c r="K30" i="1"/>
  <c r="K28" i="1"/>
  <c r="K46" i="1"/>
  <c r="K13" i="1"/>
  <c r="K49" i="1"/>
  <c r="K41" i="1"/>
  <c r="K35" i="1"/>
  <c r="K8" i="1"/>
  <c r="K56" i="1"/>
  <c r="K40" i="1"/>
  <c r="K36" i="1"/>
  <c r="K58" i="1"/>
  <c r="K37" i="1"/>
  <c r="K48" i="1"/>
  <c r="K55" i="1"/>
  <c r="K24" i="1"/>
  <c r="K17" i="1"/>
  <c r="K43" i="1"/>
  <c r="K12" i="1"/>
  <c r="K29" i="1"/>
  <c r="K42" i="1"/>
  <c r="K15" i="1"/>
  <c r="K11" i="1"/>
  <c r="K54" i="1"/>
  <c r="K25" i="1"/>
  <c r="K10" i="1"/>
  <c r="K20" i="1"/>
  <c r="K38" i="1"/>
  <c r="K14" i="1"/>
  <c r="K26" i="1"/>
  <c r="K18" i="1"/>
  <c r="K27" i="1"/>
  <c r="K147" i="1"/>
  <c r="K106" i="1"/>
  <c r="K52" i="1"/>
  <c r="K44" i="1"/>
  <c r="K39" i="1"/>
  <c r="K141" i="1"/>
  <c r="K162" i="1"/>
  <c r="K149" i="1"/>
  <c r="K125" i="1"/>
  <c r="K127" i="1"/>
  <c r="K77" i="1"/>
  <c r="K120" i="1"/>
  <c r="K84" i="1"/>
  <c r="K105" i="1"/>
  <c r="K126" i="1"/>
  <c r="K174" i="1"/>
  <c r="K153" i="1"/>
  <c r="K132" i="1"/>
  <c r="K96" i="1"/>
  <c r="K122" i="1"/>
  <c r="K133" i="1"/>
  <c r="K131" i="1"/>
  <c r="K145" i="1"/>
  <c r="K137" i="1"/>
  <c r="K157" i="1"/>
  <c r="K113" i="1"/>
  <c r="K177" i="1"/>
  <c r="K117" i="1"/>
  <c r="K165" i="1"/>
  <c r="K121" i="1"/>
  <c r="K81" i="1"/>
  <c r="J136" i="1"/>
  <c r="K93" i="1"/>
  <c r="J144" i="1"/>
  <c r="J156" i="1"/>
  <c r="K78" i="1"/>
  <c r="K156" i="1"/>
  <c r="K83" i="1"/>
  <c r="K158" i="1"/>
  <c r="K146" i="1"/>
  <c r="K109" i="1"/>
  <c r="K173" i="1"/>
  <c r="K129" i="1"/>
  <c r="K130" i="1"/>
  <c r="K110" i="1"/>
  <c r="K152" i="1"/>
  <c r="K134" i="1"/>
  <c r="K142" i="1"/>
  <c r="K89" i="1"/>
  <c r="K90" i="1"/>
  <c r="K101" i="1"/>
  <c r="K169" i="1"/>
  <c r="K97" i="1"/>
  <c r="K135" i="1"/>
  <c r="K128" i="1"/>
  <c r="K161" i="1"/>
  <c r="K136" i="1"/>
  <c r="K148" i="1"/>
  <c r="K82" i="1"/>
  <c r="K138" i="1"/>
  <c r="K144" i="1"/>
  <c r="K100" i="1"/>
  <c r="K115" i="1"/>
  <c r="K80" i="1"/>
  <c r="K98" i="1"/>
  <c r="K111" i="1"/>
  <c r="K94" i="1"/>
  <c r="K170" i="1"/>
  <c r="K116" i="1"/>
  <c r="K85" i="1"/>
  <c r="K167" i="1"/>
  <c r="K114" i="1"/>
  <c r="K112" i="1"/>
  <c r="K154" i="1"/>
  <c r="K166" i="1"/>
  <c r="K151" i="1"/>
  <c r="K143" i="1"/>
  <c r="K160" i="1"/>
  <c r="K159" i="1"/>
  <c r="K150" i="1"/>
  <c r="K95" i="1"/>
  <c r="K99" i="1"/>
  <c r="K79" i="1"/>
  <c r="K118" i="1"/>
  <c r="K119" i="1"/>
  <c r="K104" i="1"/>
  <c r="K140" i="1"/>
  <c r="K168" i="1"/>
  <c r="K139" i="1"/>
  <c r="K164" i="1"/>
  <c r="K163" i="1"/>
  <c r="K103" i="1"/>
  <c r="K123" i="1"/>
  <c r="K102" i="1"/>
  <c r="K124" i="1"/>
  <c r="K73" i="1"/>
  <c r="K65" i="1"/>
  <c r="K176" i="1"/>
  <c r="K88" i="1"/>
  <c r="K175" i="1"/>
  <c r="J171" i="1"/>
  <c r="K172" i="1"/>
  <c r="K155" i="1"/>
  <c r="K69" i="1"/>
  <c r="K91" i="1"/>
  <c r="K75" i="1"/>
  <c r="K67" i="1"/>
  <c r="K59" i="1"/>
  <c r="K86" i="1"/>
  <c r="K171" i="1"/>
  <c r="K61" i="1"/>
  <c r="K87" i="1"/>
  <c r="K107" i="1"/>
  <c r="K108" i="1"/>
  <c r="K70" i="1"/>
  <c r="K62" i="1"/>
  <c r="K92" i="1"/>
  <c r="K71" i="1"/>
  <c r="K63" i="1"/>
  <c r="K76" i="1"/>
  <c r="K68" i="1"/>
  <c r="K60" i="1"/>
  <c r="K74" i="1"/>
  <c r="K66" i="1"/>
  <c r="K72" i="1"/>
  <c r="K64" i="1"/>
  <c r="K179" i="1"/>
  <c r="K1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Jaap</author>
  </authors>
  <commentList>
    <comment ref="D1" authorId="0" shapeId="0" xr:uid="{2896B80B-F430-4851-8E10-A1F75E96CD9F}">
      <text>
        <r>
          <rPr>
            <b/>
            <sz val="9"/>
            <color indexed="81"/>
            <rFont val="Tahoma"/>
            <family val="2"/>
          </rPr>
          <t>Jaap:</t>
        </r>
        <r>
          <rPr>
            <sz val="9"/>
            <color indexed="81"/>
            <rFont val="Tahoma"/>
            <family val="2"/>
          </rPr>
          <t xml:space="preserve">
Voor gelijkvormigheid met het NACA-profiel moet deze 4% bedragen; voor optimale waarde studie 8%</t>
        </r>
      </text>
    </comment>
    <comment ref="N2" authorId="0" shapeId="0" xr:uid="{42D89295-2576-47C4-8C31-2BA2C86FEA41}">
      <text>
        <r>
          <rPr>
            <b/>
            <sz val="9"/>
            <color indexed="81"/>
            <rFont val="Tahoma"/>
            <family val="2"/>
          </rPr>
          <t>Jaap:</t>
        </r>
        <r>
          <rPr>
            <sz val="9"/>
            <color indexed="81"/>
            <rFont val="Tahoma"/>
            <family val="2"/>
          </rPr>
          <t xml:space="preserve">
Voor gelijkvormigheid met NACA-profiel moet deze waarde 0.32 bedragen; voor optimale waarde studie 0.6</t>
        </r>
      </text>
    </comment>
    <comment ref="H5" authorId="0" shapeId="0" xr:uid="{0EB7E96B-AB90-4A62-9497-355F04F50693}">
      <text>
        <r>
          <rPr>
            <b/>
            <sz val="9"/>
            <color indexed="81"/>
            <rFont val="Tahoma"/>
            <family val="2"/>
          </rPr>
          <t>Jaap:</t>
        </r>
        <r>
          <rPr>
            <sz val="9"/>
            <color indexed="81"/>
            <rFont val="Tahoma"/>
            <family val="2"/>
          </rPr>
          <t xml:space="preserve">
Voor gelijkvormigheid met het NACA-profiel moet deze 0.3 bedragen; voor optimale waarde studie 0.2</t>
        </r>
      </text>
    </comment>
    <comment ref="O6" authorId="0" shapeId="0" xr:uid="{4B01D582-7B8F-4BB7-8A7B-67CD65A4CB21}">
      <text>
        <r>
          <rPr>
            <b/>
            <sz val="9"/>
            <color indexed="81"/>
            <rFont val="Tahoma"/>
            <family val="2"/>
          </rPr>
          <t>Jaap:</t>
        </r>
        <r>
          <rPr>
            <sz val="9"/>
            <color indexed="81"/>
            <rFont val="Tahoma"/>
            <family val="2"/>
          </rPr>
          <t xml:space="preserve">
Voor gelijkvormigheid met het NACA-profiel moet deze waarde gelijk zijn aan cel C265; voor optimale waarde studie moet de waarde 0 zijn</t>
        </r>
      </text>
    </comment>
    <comment ref="N7" authorId="0" shapeId="0" xr:uid="{8D191B67-D6E7-46B1-BFA9-455484A53182}">
      <text>
        <r>
          <rPr>
            <b/>
            <sz val="9"/>
            <color indexed="81"/>
            <rFont val="Tahoma"/>
            <family val="2"/>
          </rPr>
          <t>Jaap:</t>
        </r>
        <r>
          <rPr>
            <sz val="9"/>
            <color indexed="81"/>
            <rFont val="Tahoma"/>
            <family val="2"/>
          </rPr>
          <t xml:space="preserve">
Voor gelijkvormigheid met NACA-profiel moet deze waarde 34.5% bedragen; voor optimale waarde studie 40%</t>
        </r>
      </text>
    </comment>
  </commentList>
</comments>
</file>

<file path=xl/sharedStrings.xml><?xml version="1.0" encoding="utf-8"?>
<sst xmlns="http://schemas.openxmlformats.org/spreadsheetml/2006/main" count="56" uniqueCount="33">
  <si>
    <t>NACA 4-digit</t>
  </si>
  <si>
    <t>t</t>
  </si>
  <si>
    <t>x</t>
  </si>
  <si>
    <t>y</t>
  </si>
  <si>
    <t>x100</t>
  </si>
  <si>
    <t>-y</t>
  </si>
  <si>
    <t>LE</t>
  </si>
  <si>
    <t>P0</t>
  </si>
  <si>
    <t>P1</t>
  </si>
  <si>
    <t>P2</t>
  </si>
  <si>
    <t>P3</t>
  </si>
  <si>
    <t>weight</t>
  </si>
  <si>
    <t>R_LE</t>
  </si>
  <si>
    <t>T</t>
  </si>
  <si>
    <t>TE</t>
  </si>
  <si>
    <t>P4</t>
  </si>
  <si>
    <t>A_ref</t>
  </si>
  <si>
    <t>°</t>
  </si>
  <si>
    <t>A</t>
  </si>
  <si>
    <t>Foils</t>
  </si>
  <si>
    <t>P5</t>
  </si>
  <si>
    <t>P6</t>
  </si>
  <si>
    <t>P7</t>
  </si>
  <si>
    <t>P8</t>
  </si>
  <si>
    <t>som</t>
  </si>
  <si>
    <t>par/NACA</t>
  </si>
  <si>
    <t>t_NACA</t>
  </si>
  <si>
    <t>t_par</t>
  </si>
  <si>
    <t>NACA_up</t>
  </si>
  <si>
    <t>NACA_low</t>
  </si>
  <si>
    <t>Contr.pnt</t>
  </si>
  <si>
    <t>NACA 63A010</t>
  </si>
  <si>
    <t>NACA 63-010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</si>
</sst>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7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0">
    <xf numFmtId="0" fontId="0" fillId="0" borderId="0" xfId="0"/>
    <xf numFmtId="0" fontId="0" fillId="0" borderId="0" xfId="0" quotePrefix="1"/>
    <xf numFmtId="164" fontId="0" fillId="0" borderId="0" xfId="0" applyNumberFormat="1"/>
    <xf numFmtId="0" fontId="0" fillId="2" borderId="1" xfId="1" applyFont="1"/>
    <xf numFmtId="9" fontId="0" fillId="2" borderId="1" xfId="1" applyNumberFormat="1" applyFont="1"/>
    <xf numFmtId="165" fontId="0" fillId="0" borderId="0" xfId="0" applyNumberFormat="1"/>
    <xf numFmtId="0" fontId="0" fillId="0" borderId="0" xfId="0" applyAlignment="1">
      <alignment horizontal="right"/>
    </xf>
    <xf numFmtId="0" fontId="0" fillId="3" borderId="0" xfId="0" applyFill="1"/>
    <xf numFmtId="2" fontId="0" fillId="0" borderId="0" xfId="0" applyNumberFormat="1"/>
    <xf numFmtId="167" fontId="0" fillId="0" borderId="0" xfId="0" applyNumberFormat="1"/>
  </cellXfs>
  <cellStyles count="2">
    <cellStyle name="Notitie" xfId="1" builtinId="10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 /><Relationship Id="rId1" Type="http://schemas.microsoft.com/office/2011/relationships/chartStyle" Target="style4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NACA 4-digit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Blad1!$C$4</c:f>
              <c:strCache>
                <c:ptCount val="1"/>
                <c:pt idx="0">
                  <c:v>NACA_up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Blad1!$B$5:$B$265</c:f>
              <c:numCache>
                <c:formatCode>General</c:formatCode>
                <c:ptCount val="261"/>
                <c:pt idx="0">
                  <c:v>0</c:v>
                </c:pt>
                <c:pt idx="1">
                  <c:v>5.0000000000000001E-4</c:v>
                </c:pt>
                <c:pt idx="2">
                  <c:v>1E-3</c:v>
                </c:pt>
                <c:pt idx="3">
                  <c:v>1.5E-3</c:v>
                </c:pt>
                <c:pt idx="4">
                  <c:v>2E-3</c:v>
                </c:pt>
                <c:pt idx="5">
                  <c:v>2.5000000000000001E-3</c:v>
                </c:pt>
                <c:pt idx="6">
                  <c:v>3.0000000000000001E-3</c:v>
                </c:pt>
                <c:pt idx="7">
                  <c:v>3.4999999999999996E-3</c:v>
                </c:pt>
                <c:pt idx="8">
                  <c:v>4.0000000000000001E-3</c:v>
                </c:pt>
                <c:pt idx="9">
                  <c:v>4.5000000000000005E-3</c:v>
                </c:pt>
                <c:pt idx="10">
                  <c:v>5.0000000000000001E-3</c:v>
                </c:pt>
                <c:pt idx="11">
                  <c:v>5.5000000000000005E-3</c:v>
                </c:pt>
                <c:pt idx="12">
                  <c:v>6.0000000000000001E-3</c:v>
                </c:pt>
                <c:pt idx="13">
                  <c:v>6.5000000000000006E-3</c:v>
                </c:pt>
                <c:pt idx="14">
                  <c:v>6.9999999999999993E-3</c:v>
                </c:pt>
                <c:pt idx="15">
                  <c:v>7.4999999999999997E-3</c:v>
                </c:pt>
                <c:pt idx="16">
                  <c:v>8.0000000000000002E-3</c:v>
                </c:pt>
                <c:pt idx="17">
                  <c:v>8.5000000000000006E-3</c:v>
                </c:pt>
                <c:pt idx="18">
                  <c:v>9.0000000000000011E-3</c:v>
                </c:pt>
                <c:pt idx="19">
                  <c:v>9.4999999999999998E-3</c:v>
                </c:pt>
                <c:pt idx="20">
                  <c:v>0.01</c:v>
                </c:pt>
                <c:pt idx="21">
                  <c:v>1.0500000000000001E-2</c:v>
                </c:pt>
                <c:pt idx="22">
                  <c:v>1.1000000000000001E-2</c:v>
                </c:pt>
                <c:pt idx="23">
                  <c:v>1.15E-2</c:v>
                </c:pt>
                <c:pt idx="24">
                  <c:v>1.2E-2</c:v>
                </c:pt>
                <c:pt idx="25">
                  <c:v>1.2500000000000001E-2</c:v>
                </c:pt>
                <c:pt idx="26">
                  <c:v>1.3000000000000001E-2</c:v>
                </c:pt>
                <c:pt idx="27">
                  <c:v>1.3500000000000002E-2</c:v>
                </c:pt>
                <c:pt idx="28">
                  <c:v>1.3999999999999999E-2</c:v>
                </c:pt>
                <c:pt idx="29">
                  <c:v>1.4499999999999999E-2</c:v>
                </c:pt>
                <c:pt idx="30">
                  <c:v>1.4999999999999999E-2</c:v>
                </c:pt>
                <c:pt idx="31">
                  <c:v>1.55E-2</c:v>
                </c:pt>
                <c:pt idx="32">
                  <c:v>1.6E-2</c:v>
                </c:pt>
                <c:pt idx="33">
                  <c:v>1.6500000000000001E-2</c:v>
                </c:pt>
                <c:pt idx="34">
                  <c:v>1.7000000000000001E-2</c:v>
                </c:pt>
                <c:pt idx="35">
                  <c:v>1.7500000000000002E-2</c:v>
                </c:pt>
                <c:pt idx="36">
                  <c:v>1.8000000000000002E-2</c:v>
                </c:pt>
                <c:pt idx="37">
                  <c:v>1.8500000000000003E-2</c:v>
                </c:pt>
                <c:pt idx="38">
                  <c:v>1.9E-2</c:v>
                </c:pt>
                <c:pt idx="39">
                  <c:v>1.95E-2</c:v>
                </c:pt>
                <c:pt idx="40">
                  <c:v>0.02</c:v>
                </c:pt>
                <c:pt idx="41">
                  <c:v>2.1000000000000001E-2</c:v>
                </c:pt>
                <c:pt idx="42">
                  <c:v>2.2000000000000002E-2</c:v>
                </c:pt>
                <c:pt idx="43">
                  <c:v>2.3E-2</c:v>
                </c:pt>
                <c:pt idx="44">
                  <c:v>2.4E-2</c:v>
                </c:pt>
                <c:pt idx="45">
                  <c:v>2.5000000000000001E-2</c:v>
                </c:pt>
                <c:pt idx="46">
                  <c:v>2.6000000000000002E-2</c:v>
                </c:pt>
                <c:pt idx="47">
                  <c:v>2.7000000000000003E-2</c:v>
                </c:pt>
                <c:pt idx="48">
                  <c:v>2.7999999999999997E-2</c:v>
                </c:pt>
                <c:pt idx="49">
                  <c:v>2.8999999999999998E-2</c:v>
                </c:pt>
                <c:pt idx="50">
                  <c:v>0.03</c:v>
                </c:pt>
                <c:pt idx="51">
                  <c:v>3.1E-2</c:v>
                </c:pt>
                <c:pt idx="52">
                  <c:v>3.2000000000000001E-2</c:v>
                </c:pt>
                <c:pt idx="53">
                  <c:v>3.3000000000000002E-2</c:v>
                </c:pt>
                <c:pt idx="54">
                  <c:v>3.4000000000000002E-2</c:v>
                </c:pt>
                <c:pt idx="55">
                  <c:v>3.5000000000000003E-2</c:v>
                </c:pt>
                <c:pt idx="56">
                  <c:v>3.6000000000000004E-2</c:v>
                </c:pt>
                <c:pt idx="57">
                  <c:v>3.7000000000000005E-2</c:v>
                </c:pt>
                <c:pt idx="58">
                  <c:v>3.7999999999999999E-2</c:v>
                </c:pt>
                <c:pt idx="59">
                  <c:v>3.9E-2</c:v>
                </c:pt>
                <c:pt idx="60">
                  <c:v>0.04</c:v>
                </c:pt>
                <c:pt idx="61">
                  <c:v>4.0999999999999995E-2</c:v>
                </c:pt>
                <c:pt idx="62">
                  <c:v>4.2000000000000003E-2</c:v>
                </c:pt>
                <c:pt idx="63">
                  <c:v>4.2999999999999997E-2</c:v>
                </c:pt>
                <c:pt idx="64">
                  <c:v>4.4000000000000004E-2</c:v>
                </c:pt>
                <c:pt idx="65">
                  <c:v>4.4999999999999998E-2</c:v>
                </c:pt>
                <c:pt idx="66">
                  <c:v>4.5999999999999999E-2</c:v>
                </c:pt>
                <c:pt idx="67">
                  <c:v>4.7E-2</c:v>
                </c:pt>
                <c:pt idx="68">
                  <c:v>4.8000000000000001E-2</c:v>
                </c:pt>
                <c:pt idx="69">
                  <c:v>4.9000000000000002E-2</c:v>
                </c:pt>
                <c:pt idx="70">
                  <c:v>0.05</c:v>
                </c:pt>
                <c:pt idx="71">
                  <c:v>5.5E-2</c:v>
                </c:pt>
                <c:pt idx="72">
                  <c:v>0.06</c:v>
                </c:pt>
                <c:pt idx="73">
                  <c:v>6.5000000000000002E-2</c:v>
                </c:pt>
                <c:pt idx="74">
                  <c:v>7.0000000000000007E-2</c:v>
                </c:pt>
                <c:pt idx="75">
                  <c:v>7.4999999999999997E-2</c:v>
                </c:pt>
                <c:pt idx="76">
                  <c:v>0.08</c:v>
                </c:pt>
                <c:pt idx="77">
                  <c:v>8.5000000000000006E-2</c:v>
                </c:pt>
                <c:pt idx="78">
                  <c:v>0.09</c:v>
                </c:pt>
                <c:pt idx="79">
                  <c:v>9.5000000000000001E-2</c:v>
                </c:pt>
                <c:pt idx="80">
                  <c:v>0.1</c:v>
                </c:pt>
                <c:pt idx="81">
                  <c:v>0.105</c:v>
                </c:pt>
                <c:pt idx="82">
                  <c:v>0.11</c:v>
                </c:pt>
                <c:pt idx="83">
                  <c:v>0.115</c:v>
                </c:pt>
                <c:pt idx="84">
                  <c:v>0.12</c:v>
                </c:pt>
                <c:pt idx="85">
                  <c:v>0.125</c:v>
                </c:pt>
                <c:pt idx="86">
                  <c:v>0.13</c:v>
                </c:pt>
                <c:pt idx="87">
                  <c:v>0.13500000000000001</c:v>
                </c:pt>
                <c:pt idx="88">
                  <c:v>0.14000000000000001</c:v>
                </c:pt>
                <c:pt idx="89">
                  <c:v>0.14499999999999999</c:v>
                </c:pt>
                <c:pt idx="90">
                  <c:v>0.15</c:v>
                </c:pt>
                <c:pt idx="91">
                  <c:v>0.155</c:v>
                </c:pt>
                <c:pt idx="92">
                  <c:v>0.16</c:v>
                </c:pt>
                <c:pt idx="93">
                  <c:v>0.16500000000000001</c:v>
                </c:pt>
                <c:pt idx="94">
                  <c:v>0.17</c:v>
                </c:pt>
                <c:pt idx="95">
                  <c:v>0.17499999999999999</c:v>
                </c:pt>
                <c:pt idx="96">
                  <c:v>0.18</c:v>
                </c:pt>
                <c:pt idx="97">
                  <c:v>0.185</c:v>
                </c:pt>
                <c:pt idx="98">
                  <c:v>0.19</c:v>
                </c:pt>
                <c:pt idx="99">
                  <c:v>0.19500000000000001</c:v>
                </c:pt>
                <c:pt idx="100">
                  <c:v>0.2</c:v>
                </c:pt>
                <c:pt idx="101">
                  <c:v>0.20499999999999999</c:v>
                </c:pt>
                <c:pt idx="102">
                  <c:v>0.21</c:v>
                </c:pt>
                <c:pt idx="103">
                  <c:v>0.215</c:v>
                </c:pt>
                <c:pt idx="104">
                  <c:v>0.22</c:v>
                </c:pt>
                <c:pt idx="105">
                  <c:v>0.22500000000000001</c:v>
                </c:pt>
                <c:pt idx="106">
                  <c:v>0.23</c:v>
                </c:pt>
                <c:pt idx="107">
                  <c:v>0.23499999999999999</c:v>
                </c:pt>
                <c:pt idx="108">
                  <c:v>0.24</c:v>
                </c:pt>
                <c:pt idx="109">
                  <c:v>0.245</c:v>
                </c:pt>
                <c:pt idx="110">
                  <c:v>0.25</c:v>
                </c:pt>
                <c:pt idx="111">
                  <c:v>0.255</c:v>
                </c:pt>
                <c:pt idx="112">
                  <c:v>0.26</c:v>
                </c:pt>
                <c:pt idx="113">
                  <c:v>0.26500000000000001</c:v>
                </c:pt>
                <c:pt idx="114">
                  <c:v>0.27</c:v>
                </c:pt>
                <c:pt idx="115">
                  <c:v>0.27500000000000002</c:v>
                </c:pt>
                <c:pt idx="116">
                  <c:v>0.28000000000000003</c:v>
                </c:pt>
                <c:pt idx="117">
                  <c:v>0.28499999999999998</c:v>
                </c:pt>
                <c:pt idx="118">
                  <c:v>0.28999999999999998</c:v>
                </c:pt>
                <c:pt idx="119">
                  <c:v>0.29499999999999998</c:v>
                </c:pt>
                <c:pt idx="120">
                  <c:v>0.3</c:v>
                </c:pt>
                <c:pt idx="121">
                  <c:v>0.30499999999999999</c:v>
                </c:pt>
                <c:pt idx="122">
                  <c:v>0.31</c:v>
                </c:pt>
                <c:pt idx="123">
                  <c:v>0.315</c:v>
                </c:pt>
                <c:pt idx="124">
                  <c:v>0.32</c:v>
                </c:pt>
                <c:pt idx="125">
                  <c:v>0.32500000000000001</c:v>
                </c:pt>
                <c:pt idx="126">
                  <c:v>0.33</c:v>
                </c:pt>
                <c:pt idx="127">
                  <c:v>0.33500000000000002</c:v>
                </c:pt>
                <c:pt idx="128">
                  <c:v>0.34</c:v>
                </c:pt>
                <c:pt idx="129">
                  <c:v>0.34499999999999997</c:v>
                </c:pt>
                <c:pt idx="130">
                  <c:v>0.35</c:v>
                </c:pt>
                <c:pt idx="131">
                  <c:v>0.35499999999999998</c:v>
                </c:pt>
                <c:pt idx="132">
                  <c:v>0.36</c:v>
                </c:pt>
                <c:pt idx="133">
                  <c:v>0.36499999999999999</c:v>
                </c:pt>
                <c:pt idx="134">
                  <c:v>0.37</c:v>
                </c:pt>
                <c:pt idx="135">
                  <c:v>0.375</c:v>
                </c:pt>
                <c:pt idx="136">
                  <c:v>0.38</c:v>
                </c:pt>
                <c:pt idx="137">
                  <c:v>0.38500000000000001</c:v>
                </c:pt>
                <c:pt idx="138">
                  <c:v>0.39</c:v>
                </c:pt>
                <c:pt idx="139">
                  <c:v>0.39500000000000002</c:v>
                </c:pt>
                <c:pt idx="140">
                  <c:v>0.4</c:v>
                </c:pt>
                <c:pt idx="141">
                  <c:v>0.40500000000000003</c:v>
                </c:pt>
                <c:pt idx="142">
                  <c:v>0.41</c:v>
                </c:pt>
                <c:pt idx="143">
                  <c:v>0.41499999999999998</c:v>
                </c:pt>
                <c:pt idx="144">
                  <c:v>0.42</c:v>
                </c:pt>
                <c:pt idx="145">
                  <c:v>0.42499999999999999</c:v>
                </c:pt>
                <c:pt idx="146">
                  <c:v>0.43</c:v>
                </c:pt>
                <c:pt idx="147">
                  <c:v>0.435</c:v>
                </c:pt>
                <c:pt idx="148">
                  <c:v>0.44</c:v>
                </c:pt>
                <c:pt idx="149">
                  <c:v>0.44500000000000001</c:v>
                </c:pt>
                <c:pt idx="150">
                  <c:v>0.45</c:v>
                </c:pt>
                <c:pt idx="151">
                  <c:v>0.45500000000000002</c:v>
                </c:pt>
                <c:pt idx="152">
                  <c:v>0.46</c:v>
                </c:pt>
                <c:pt idx="153">
                  <c:v>0.46500000000000002</c:v>
                </c:pt>
                <c:pt idx="154">
                  <c:v>0.47</c:v>
                </c:pt>
                <c:pt idx="155">
                  <c:v>0.47499999999999998</c:v>
                </c:pt>
                <c:pt idx="156">
                  <c:v>0.48</c:v>
                </c:pt>
                <c:pt idx="157">
                  <c:v>0.48499999999999999</c:v>
                </c:pt>
                <c:pt idx="158">
                  <c:v>0.49</c:v>
                </c:pt>
                <c:pt idx="159">
                  <c:v>0.495</c:v>
                </c:pt>
                <c:pt idx="160">
                  <c:v>0.5</c:v>
                </c:pt>
                <c:pt idx="161">
                  <c:v>0.505</c:v>
                </c:pt>
                <c:pt idx="162">
                  <c:v>0.51</c:v>
                </c:pt>
                <c:pt idx="163">
                  <c:v>0.51500000000000001</c:v>
                </c:pt>
                <c:pt idx="164">
                  <c:v>0.52</c:v>
                </c:pt>
                <c:pt idx="165">
                  <c:v>0.52500000000000002</c:v>
                </c:pt>
                <c:pt idx="166">
                  <c:v>0.53</c:v>
                </c:pt>
                <c:pt idx="167">
                  <c:v>0.53500000000000003</c:v>
                </c:pt>
                <c:pt idx="168">
                  <c:v>0.54</c:v>
                </c:pt>
                <c:pt idx="169">
                  <c:v>0.54500000000000004</c:v>
                </c:pt>
                <c:pt idx="170">
                  <c:v>0.55000000000000004</c:v>
                </c:pt>
                <c:pt idx="171">
                  <c:v>0.55500000000000005</c:v>
                </c:pt>
                <c:pt idx="172">
                  <c:v>0.56000000000000005</c:v>
                </c:pt>
                <c:pt idx="173">
                  <c:v>0.56499999999999995</c:v>
                </c:pt>
                <c:pt idx="174">
                  <c:v>0.56999999999999995</c:v>
                </c:pt>
                <c:pt idx="175">
                  <c:v>0.57499999999999996</c:v>
                </c:pt>
                <c:pt idx="176">
                  <c:v>0.57999999999999996</c:v>
                </c:pt>
                <c:pt idx="177">
                  <c:v>0.58499999999999996</c:v>
                </c:pt>
                <c:pt idx="178">
                  <c:v>0.59</c:v>
                </c:pt>
                <c:pt idx="179">
                  <c:v>0.59499999999999997</c:v>
                </c:pt>
                <c:pt idx="180">
                  <c:v>0.6</c:v>
                </c:pt>
                <c:pt idx="181">
                  <c:v>0.60499999999999998</c:v>
                </c:pt>
                <c:pt idx="182">
                  <c:v>0.61</c:v>
                </c:pt>
                <c:pt idx="183">
                  <c:v>0.61499999999999999</c:v>
                </c:pt>
                <c:pt idx="184">
                  <c:v>0.62</c:v>
                </c:pt>
                <c:pt idx="185">
                  <c:v>0.625</c:v>
                </c:pt>
                <c:pt idx="186">
                  <c:v>0.63</c:v>
                </c:pt>
                <c:pt idx="187">
                  <c:v>0.63500000000000001</c:v>
                </c:pt>
                <c:pt idx="188">
                  <c:v>0.64</c:v>
                </c:pt>
                <c:pt idx="189">
                  <c:v>0.64500000000000002</c:v>
                </c:pt>
                <c:pt idx="190">
                  <c:v>0.65</c:v>
                </c:pt>
                <c:pt idx="191">
                  <c:v>0.65500000000000003</c:v>
                </c:pt>
                <c:pt idx="192">
                  <c:v>0.66</c:v>
                </c:pt>
                <c:pt idx="193">
                  <c:v>0.66500000000000004</c:v>
                </c:pt>
                <c:pt idx="194">
                  <c:v>0.67</c:v>
                </c:pt>
                <c:pt idx="195">
                  <c:v>0.67500000000000004</c:v>
                </c:pt>
                <c:pt idx="196">
                  <c:v>0.68</c:v>
                </c:pt>
                <c:pt idx="197">
                  <c:v>0.68500000000000005</c:v>
                </c:pt>
                <c:pt idx="198">
                  <c:v>0.69</c:v>
                </c:pt>
                <c:pt idx="199">
                  <c:v>0.69499999999999995</c:v>
                </c:pt>
                <c:pt idx="200">
                  <c:v>0.7</c:v>
                </c:pt>
                <c:pt idx="201">
                  <c:v>0.70499999999999996</c:v>
                </c:pt>
                <c:pt idx="202">
                  <c:v>0.71</c:v>
                </c:pt>
                <c:pt idx="203">
                  <c:v>0.71499999999999997</c:v>
                </c:pt>
                <c:pt idx="204">
                  <c:v>0.72</c:v>
                </c:pt>
                <c:pt idx="205">
                  <c:v>0.72499999999999998</c:v>
                </c:pt>
                <c:pt idx="206">
                  <c:v>0.73</c:v>
                </c:pt>
                <c:pt idx="207">
                  <c:v>0.73499999999999999</c:v>
                </c:pt>
                <c:pt idx="208">
                  <c:v>0.74</c:v>
                </c:pt>
                <c:pt idx="209">
                  <c:v>0.745</c:v>
                </c:pt>
                <c:pt idx="210">
                  <c:v>0.75</c:v>
                </c:pt>
                <c:pt idx="211">
                  <c:v>0.755</c:v>
                </c:pt>
                <c:pt idx="212">
                  <c:v>0.76</c:v>
                </c:pt>
                <c:pt idx="213">
                  <c:v>0.76500000000000001</c:v>
                </c:pt>
                <c:pt idx="214">
                  <c:v>0.77</c:v>
                </c:pt>
                <c:pt idx="215">
                  <c:v>0.77500000000000002</c:v>
                </c:pt>
                <c:pt idx="216">
                  <c:v>0.78</c:v>
                </c:pt>
                <c:pt idx="217">
                  <c:v>0.78500000000000003</c:v>
                </c:pt>
                <c:pt idx="218">
                  <c:v>0.79</c:v>
                </c:pt>
                <c:pt idx="219">
                  <c:v>0.79500000000000004</c:v>
                </c:pt>
                <c:pt idx="220">
                  <c:v>0.8</c:v>
                </c:pt>
                <c:pt idx="221">
                  <c:v>0.80500000000000005</c:v>
                </c:pt>
                <c:pt idx="222">
                  <c:v>0.81</c:v>
                </c:pt>
                <c:pt idx="223">
                  <c:v>0.81499999999999995</c:v>
                </c:pt>
                <c:pt idx="224">
                  <c:v>0.82</c:v>
                </c:pt>
                <c:pt idx="225">
                  <c:v>0.82499999999999996</c:v>
                </c:pt>
                <c:pt idx="226">
                  <c:v>0.83</c:v>
                </c:pt>
                <c:pt idx="227">
                  <c:v>0.83499999999999996</c:v>
                </c:pt>
                <c:pt idx="228">
                  <c:v>0.84</c:v>
                </c:pt>
                <c:pt idx="229">
                  <c:v>0.84499999999999997</c:v>
                </c:pt>
                <c:pt idx="230">
                  <c:v>0.85</c:v>
                </c:pt>
                <c:pt idx="231">
                  <c:v>0.85499999999999998</c:v>
                </c:pt>
                <c:pt idx="232">
                  <c:v>0.86</c:v>
                </c:pt>
                <c:pt idx="233">
                  <c:v>0.86499999999999999</c:v>
                </c:pt>
                <c:pt idx="234">
                  <c:v>0.87</c:v>
                </c:pt>
                <c:pt idx="235">
                  <c:v>0.875</c:v>
                </c:pt>
                <c:pt idx="236">
                  <c:v>0.88</c:v>
                </c:pt>
                <c:pt idx="237">
                  <c:v>0.88500000000000001</c:v>
                </c:pt>
                <c:pt idx="238">
                  <c:v>0.89</c:v>
                </c:pt>
                <c:pt idx="239">
                  <c:v>0.89500000000000002</c:v>
                </c:pt>
                <c:pt idx="240">
                  <c:v>0.9</c:v>
                </c:pt>
                <c:pt idx="241">
                  <c:v>0.90500000000000003</c:v>
                </c:pt>
                <c:pt idx="242">
                  <c:v>0.91</c:v>
                </c:pt>
                <c:pt idx="243">
                  <c:v>0.91500000000000004</c:v>
                </c:pt>
                <c:pt idx="244">
                  <c:v>0.92</c:v>
                </c:pt>
                <c:pt idx="245">
                  <c:v>0.92500000000000004</c:v>
                </c:pt>
                <c:pt idx="246">
                  <c:v>0.93</c:v>
                </c:pt>
                <c:pt idx="247">
                  <c:v>0.93500000000000005</c:v>
                </c:pt>
                <c:pt idx="248">
                  <c:v>0.94</c:v>
                </c:pt>
                <c:pt idx="249">
                  <c:v>0.94499999999999995</c:v>
                </c:pt>
                <c:pt idx="250">
                  <c:v>0.95</c:v>
                </c:pt>
                <c:pt idx="251">
                  <c:v>0.95499999999999996</c:v>
                </c:pt>
                <c:pt idx="252">
                  <c:v>0.96</c:v>
                </c:pt>
                <c:pt idx="253">
                  <c:v>0.96499999999999997</c:v>
                </c:pt>
                <c:pt idx="254">
                  <c:v>0.97</c:v>
                </c:pt>
                <c:pt idx="255">
                  <c:v>0.97499999999999998</c:v>
                </c:pt>
                <c:pt idx="256">
                  <c:v>0.98</c:v>
                </c:pt>
                <c:pt idx="257">
                  <c:v>0.98499999999999999</c:v>
                </c:pt>
                <c:pt idx="258">
                  <c:v>0.99</c:v>
                </c:pt>
                <c:pt idx="259">
                  <c:v>0.995</c:v>
                </c:pt>
                <c:pt idx="260">
                  <c:v>1</c:v>
                </c:pt>
              </c:numCache>
            </c:numRef>
          </c:xVal>
          <c:yVal>
            <c:numRef>
              <c:f>Blad1!$C$5:$C$265</c:f>
              <c:numCache>
                <c:formatCode>General</c:formatCode>
                <c:ptCount val="261"/>
                <c:pt idx="0">
                  <c:v>0</c:v>
                </c:pt>
                <c:pt idx="1">
                  <c:v>3.2878989803640161E-3</c:v>
                </c:pt>
                <c:pt idx="2">
                  <c:v>4.6312255286192093E-3</c:v>
                </c:pt>
                <c:pt idx="3">
                  <c:v>5.654548706944239E-3</c:v>
                </c:pt>
                <c:pt idx="4">
                  <c:v>6.5121837615848754E-3</c:v>
                </c:pt>
                <c:pt idx="5">
                  <c:v>7.2639034691113283E-3</c:v>
                </c:pt>
                <c:pt idx="6">
                  <c:v>7.9403630001034422E-3</c:v>
                </c:pt>
                <c:pt idx="7">
                  <c:v>8.5597729750769569E-3</c:v>
                </c:pt>
                <c:pt idx="8">
                  <c:v>9.1339986576479178E-3</c:v>
                </c:pt>
                <c:pt idx="9">
                  <c:v>9.67128172040339E-3</c:v>
                </c:pt>
                <c:pt idx="10">
                  <c:v>1.0177622903745548E-2</c:v>
                </c:pt>
                <c:pt idx="11">
                  <c:v>1.065755230786034E-2</c:v>
                </c:pt>
                <c:pt idx="12">
                  <c:v>1.111458939351782E-2</c:v>
                </c:pt>
                <c:pt idx="13">
                  <c:v>1.1551533024701027E-2</c:v>
                </c:pt>
                <c:pt idx="14">
                  <c:v>1.19706525294976E-2</c:v>
                </c:pt>
                <c:pt idx="15">
                  <c:v>1.2373818178135071E-2</c:v>
                </c:pt>
                <c:pt idx="16">
                  <c:v>1.2762593023321752E-2</c:v>
                </c:pt>
                <c:pt idx="17">
                  <c:v>1.3138299229801868E-2</c:v>
                </c:pt>
                <c:pt idx="18">
                  <c:v>1.3502067053939129E-2</c:v>
                </c:pt>
                <c:pt idx="19">
                  <c:v>1.3854871717363234E-2</c:v>
                </c:pt>
                <c:pt idx="20">
                  <c:v>1.41975616425E-2</c:v>
                </c:pt>
                <c:pt idx="21">
                  <c:v>1.4530880401591352E-2</c:v>
                </c:pt>
                <c:pt idx="22">
                  <c:v>1.485548400970515E-2</c:v>
                </c:pt>
                <c:pt idx="23">
                  <c:v>1.5171954714837156E-2</c:v>
                </c:pt>
                <c:pt idx="24">
                  <c:v>1.5480812115176382E-2</c:v>
                </c:pt>
                <c:pt idx="25">
                  <c:v>1.5782522210697269E-2</c:v>
                </c:pt>
                <c:pt idx="26">
                  <c:v>1.6077504839675953E-2</c:v>
                </c:pt>
                <c:pt idx="27">
                  <c:v>1.636613983897656E-2</c:v>
                </c:pt>
                <c:pt idx="28">
                  <c:v>1.6648772186010762E-2</c:v>
                </c:pt>
                <c:pt idx="29">
                  <c:v>1.6925716320853986E-2</c:v>
                </c:pt>
                <c:pt idx="30">
                  <c:v>1.7197259802839388E-2</c:v>
                </c:pt>
                <c:pt idx="31">
                  <c:v>1.746366642275235E-2</c:v>
                </c:pt>
                <c:pt idx="32">
                  <c:v>1.7725178866527837E-2</c:v>
                </c:pt>
                <c:pt idx="33">
                  <c:v>1.7982021007003968E-2</c:v>
                </c:pt>
                <c:pt idx="34">
                  <c:v>1.8234399885305917E-2</c:v>
                </c:pt>
                <c:pt idx="35">
                  <c:v>1.8482507431738255E-2</c:v>
                </c:pt>
                <c:pt idx="36">
                  <c:v>1.8726521966858627E-2</c:v>
                </c:pt>
                <c:pt idx="37">
                  <c:v>1.8966609516107093E-2</c:v>
                </c:pt>
                <c:pt idx="38">
                  <c:v>1.9202924965537185E-2</c:v>
                </c:pt>
                <c:pt idx="39">
                  <c:v>1.943561308151057E-2</c:v>
                </c:pt>
                <c:pt idx="40">
                  <c:v>1.9664809413428599E-2</c:v>
                </c:pt>
                <c:pt idx="41">
                  <c:v>2.0113227560957469E-2</c:v>
                </c:pt>
                <c:pt idx="42">
                  <c:v>2.0549107832895024E-2</c:v>
                </c:pt>
                <c:pt idx="43">
                  <c:v>2.0973274330508308E-2</c:v>
                </c:pt>
                <c:pt idx="44">
                  <c:v>2.1386462553747643E-2</c:v>
                </c:pt>
                <c:pt idx="45">
                  <c:v>2.178933220213105E-2</c:v>
                </c:pt>
                <c:pt idx="46">
                  <c:v>2.2182477691566393E-2</c:v>
                </c:pt>
                <c:pt idx="47">
                  <c:v>2.2566436866311823E-2</c:v>
                </c:pt>
                <c:pt idx="48">
                  <c:v>2.2941698270804705E-2</c:v>
                </c:pt>
                <c:pt idx="49">
                  <c:v>2.3308707262056989E-2</c:v>
                </c:pt>
                <c:pt idx="50">
                  <c:v>2.3667871180859983E-2</c:v>
                </c:pt>
                <c:pt idx="51">
                  <c:v>2.4019563753092044E-2</c:v>
                </c:pt>
                <c:pt idx="52">
                  <c:v>2.4364128856755506E-2</c:v>
                </c:pt>
                <c:pt idx="53">
                  <c:v>2.4701883763005607E-2</c:v>
                </c:pt>
                <c:pt idx="54">
                  <c:v>2.5033121938250583E-2</c:v>
                </c:pt>
                <c:pt idx="55">
                  <c:v>2.5358115477860828E-2</c:v>
                </c:pt>
                <c:pt idx="56">
                  <c:v>2.567711722900776E-2</c:v>
                </c:pt>
                <c:pt idx="57">
                  <c:v>2.5990362649830363E-2</c:v>
                </c:pt>
                <c:pt idx="58">
                  <c:v>2.6298071443885813E-2</c:v>
                </c:pt>
                <c:pt idx="59">
                  <c:v>2.6600449002215459E-2</c:v>
                </c:pt>
                <c:pt idx="60">
                  <c:v>2.6897687680000001E-2</c:v>
                </c:pt>
                <c:pt idx="61">
                  <c:v>2.7189967930418724E-2</c:v>
                </c:pt>
                <c:pt idx="62">
                  <c:v>2.7477459314762049E-2</c:v>
                </c:pt>
                <c:pt idx="63">
                  <c:v>2.7760321404914249E-2</c:v>
                </c:pt>
                <c:pt idx="64">
                  <c:v>2.8038704591899798E-2</c:v>
                </c:pt>
                <c:pt idx="65">
                  <c:v>2.8312750812174138E-2</c:v>
                </c:pt>
                <c:pt idx="66">
                  <c:v>2.8582594201661156E-2</c:v>
                </c:pt>
                <c:pt idx="67">
                  <c:v>2.8848361686132935E-2</c:v>
                </c:pt>
                <c:pt idx="68">
                  <c:v>2.9110173515344766E-2</c:v>
                </c:pt>
                <c:pt idx="69">
                  <c:v>2.9368143747338964E-2</c:v>
                </c:pt>
                <c:pt idx="70">
                  <c:v>2.9622380688484381E-2</c:v>
                </c:pt>
                <c:pt idx="71">
                  <c:v>3.084100178932065E-2</c:v>
                </c:pt>
                <c:pt idx="72">
                  <c:v>3.1979841911616277E-2</c:v>
                </c:pt>
                <c:pt idx="73">
                  <c:v>3.3047849364173695E-2</c:v>
                </c:pt>
                <c:pt idx="74">
                  <c:v>3.4052297155253854E-2</c:v>
                </c:pt>
                <c:pt idx="75">
                  <c:v>3.4999195600352202E-2</c:v>
                </c:pt>
                <c:pt idx="76">
                  <c:v>3.5893582746857187E-2</c:v>
                </c:pt>
                <c:pt idx="77">
                  <c:v>3.6739734126520499E-2</c:v>
                </c:pt>
                <c:pt idx="78">
                  <c:v>3.7541317642500002E-2</c:v>
                </c:pt>
                <c:pt idx="79">
                  <c:v>3.8301510174068479E-2</c:v>
                </c:pt>
                <c:pt idx="80">
                  <c:v>3.9023086865199591E-2</c:v>
                </c:pt>
                <c:pt idx="81">
                  <c:v>3.9708490533463585E-2</c:v>
                </c:pt>
                <c:pt idx="82">
                  <c:v>4.0359886355325905E-2</c:v>
                </c:pt>
                <c:pt idx="83">
                  <c:v>4.0979205474278552E-2</c:v>
                </c:pt>
                <c:pt idx="84">
                  <c:v>4.1568180156719967E-2</c:v>
                </c:pt>
                <c:pt idx="85">
                  <c:v>4.2128372415602744E-2</c:v>
                </c:pt>
                <c:pt idx="86">
                  <c:v>4.2661197526762923E-2</c:v>
                </c:pt>
                <c:pt idx="87">
                  <c:v>4.3167943509455665E-2</c:v>
                </c:pt>
                <c:pt idx="88">
                  <c:v>4.3649787386659165E-2</c:v>
                </c:pt>
                <c:pt idx="89">
                  <c:v>4.4107808852806109E-2</c:v>
                </c:pt>
                <c:pt idx="90">
                  <c:v>4.4543001836949099E-2</c:v>
                </c:pt>
                <c:pt idx="91">
                  <c:v>4.4956284344383916E-2</c:v>
                </c:pt>
                <c:pt idx="92">
                  <c:v>4.534850688E-2</c:v>
                </c:pt>
                <c:pt idx="93">
                  <c:v>4.5720459695441661E-2</c:v>
                </c:pt>
                <c:pt idx="94">
                  <c:v>4.6072879054794166E-2</c:v>
                </c:pt>
                <c:pt idx="95">
                  <c:v>4.6406452676523012E-2</c:v>
                </c:pt>
                <c:pt idx="96">
                  <c:v>4.6721824480285779E-2</c:v>
                </c:pt>
                <c:pt idx="97">
                  <c:v>4.7019598744155136E-2</c:v>
                </c:pt>
                <c:pt idx="98">
                  <c:v>4.7300343759361298E-2</c:v>
                </c:pt>
                <c:pt idx="99">
                  <c:v>4.7564595054849682E-2</c:v>
                </c:pt>
                <c:pt idx="100">
                  <c:v>4.7812858251968751E-2</c:v>
                </c:pt>
                <c:pt idx="101">
                  <c:v>4.8045611599856215E-2</c:v>
                </c:pt>
                <c:pt idx="102">
                  <c:v>4.8263308234119437E-2</c:v>
                </c:pt>
                <c:pt idx="103">
                  <c:v>4.84663781948481E-2</c:v>
                </c:pt>
                <c:pt idx="104">
                  <c:v>4.8655230234578815E-2</c:v>
                </c:pt>
                <c:pt idx="105">
                  <c:v>4.8830253442330628E-2</c:v>
                </c:pt>
                <c:pt idx="106">
                  <c:v>4.8991818706077328E-2</c:v>
                </c:pt>
                <c:pt idx="107">
                  <c:v>4.9140280032876647E-2</c:v>
                </c:pt>
                <c:pt idx="108">
                  <c:v>4.9275975743232558E-2</c:v>
                </c:pt>
                <c:pt idx="109">
                  <c:v>4.9399229554031338E-2</c:v>
                </c:pt>
                <c:pt idx="110">
                  <c:v>4.9510351562499999E-2</c:v>
                </c:pt>
                <c:pt idx="111">
                  <c:v>4.9609639142023786E-2</c:v>
                </c:pt>
                <c:pt idx="112">
                  <c:v>4.9697377759284886E-2</c:v>
                </c:pt>
                <c:pt idx="113">
                  <c:v>4.9773841721007253E-2</c:v>
                </c:pt>
                <c:pt idx="114">
                  <c:v>4.9839294857579958E-2</c:v>
                </c:pt>
                <c:pt idx="115">
                  <c:v>4.9893991149960751E-2</c:v>
                </c:pt>
                <c:pt idx="116">
                  <c:v>4.9938175305507697E-2</c:v>
                </c:pt>
                <c:pt idx="117">
                  <c:v>4.9972083287733657E-2</c:v>
                </c:pt>
                <c:pt idx="118">
                  <c:v>4.9995942804411712E-2</c:v>
                </c:pt>
                <c:pt idx="119">
                  <c:v>5.0009973757964843E-2</c:v>
                </c:pt>
                <c:pt idx="120">
                  <c:v>5.0014388661641908E-2</c:v>
                </c:pt>
                <c:pt idx="121">
                  <c:v>5.0009393024603686E-2</c:v>
                </c:pt>
                <c:pt idx="122">
                  <c:v>4.9995185708711684E-2</c:v>
                </c:pt>
                <c:pt idx="123">
                  <c:v>4.9971959259519985E-2</c:v>
                </c:pt>
                <c:pt idx="124">
                  <c:v>4.9939900213714382E-2</c:v>
                </c:pt>
                <c:pt idx="125">
                  <c:v>4.9899189385014774E-2</c:v>
                </c:pt>
                <c:pt idx="126">
                  <c:v>4.9850002130357035E-2</c:v>
                </c:pt>
                <c:pt idx="127">
                  <c:v>4.9792508597991697E-2</c:v>
                </c:pt>
                <c:pt idx="128">
                  <c:v>4.9726873958978499E-2</c:v>
                </c:pt>
                <c:pt idx="129">
                  <c:v>4.9653258623415256E-2</c:v>
                </c:pt>
                <c:pt idx="130">
                  <c:v>4.957181844261379E-2</c:v>
                </c:pt>
                <c:pt idx="131">
                  <c:v>4.948270489832312E-2</c:v>
                </c:pt>
                <c:pt idx="132">
                  <c:v>4.9386065280000009E-2</c:v>
                </c:pt>
                <c:pt idx="133">
                  <c:v>4.9282042851036968E-2</c:v>
                </c:pt>
                <c:pt idx="134">
                  <c:v>4.917077700477706E-2</c:v>
                </c:pt>
                <c:pt idx="135">
                  <c:v>4.9052403411071942E-2</c:v>
                </c:pt>
                <c:pt idx="136">
                  <c:v>4.8927054154074445E-2</c:v>
                </c:pt>
                <c:pt idx="137">
                  <c:v>4.8794857861898383E-2</c:v>
                </c:pt>
                <c:pt idx="138">
                  <c:v>4.8655939828724216E-2</c:v>
                </c:pt>
                <c:pt idx="139">
                  <c:v>4.8510422129882089E-2</c:v>
                </c:pt>
                <c:pt idx="140">
                  <c:v>4.8358423730399183E-2</c:v>
                </c:pt>
                <c:pt idx="141">
                  <c:v>4.820006058745991E-2</c:v>
                </c:pt>
                <c:pt idx="142">
                  <c:v>4.8035445747190639E-2</c:v>
                </c:pt>
                <c:pt idx="143">
                  <c:v>4.7864689436148494E-2</c:v>
                </c:pt>
                <c:pt idx="144">
                  <c:v>4.7687899147864678E-2</c:v>
                </c:pt>
                <c:pt idx="145">
                  <c:v>4.7505179724764555E-2</c:v>
                </c:pt>
                <c:pt idx="146">
                  <c:v>4.7316633435763186E-2</c:v>
                </c:pt>
                <c:pt idx="147">
                  <c:v>4.7122360049811983E-2</c:v>
                </c:pt>
                <c:pt idx="148">
                  <c:v>4.6922456905651812E-2</c:v>
                </c:pt>
                <c:pt idx="149">
                  <c:v>4.6717018978008951E-2</c:v>
                </c:pt>
                <c:pt idx="150">
                  <c:v>4.6506138940453128E-2</c:v>
                </c:pt>
                <c:pt idx="151">
                  <c:v>4.6289907225121087E-2</c:v>
                </c:pt>
                <c:pt idx="152">
                  <c:v>4.6068412079494594E-2</c:v>
                </c:pt>
                <c:pt idx="153">
                  <c:v>4.5841739620408758E-2</c:v>
                </c:pt>
                <c:pt idx="154">
                  <c:v>4.5609973885453493E-2</c:v>
                </c:pt>
                <c:pt idx="155">
                  <c:v>4.5373196881920916E-2</c:v>
                </c:pt>
                <c:pt idx="156">
                  <c:v>4.513148863343993E-2</c:v>
                </c:pt>
                <c:pt idx="157">
                  <c:v>4.4884927224430361E-2</c:v>
                </c:pt>
                <c:pt idx="158">
                  <c:v>4.4633588842499995E-2</c:v>
                </c:pt>
                <c:pt idx="159">
                  <c:v>4.4377547818899458E-2</c:v>
                </c:pt>
                <c:pt idx="160">
                  <c:v>4.4116876667142986E-2</c:v>
                </c:pt>
                <c:pt idx="161">
                  <c:v>4.3851646119895192E-2</c:v>
                </c:pt>
                <c:pt idx="162">
                  <c:v>4.3581925164218611E-2</c:v>
                </c:pt>
                <c:pt idx="163">
                  <c:v>4.330778107526962E-2</c:v>
                </c:pt>
                <c:pt idx="164">
                  <c:v>4.3029279448525852E-2</c:v>
                </c:pt>
                <c:pt idx="165">
                  <c:v>4.2746484230622349E-2</c:v>
                </c:pt>
                <c:pt idx="166">
                  <c:v>4.2459457748869278E-2</c:v>
                </c:pt>
                <c:pt idx="167">
                  <c:v>4.2168260739519306E-2</c:v>
                </c:pt>
                <c:pt idx="168">
                  <c:v>4.1872952374848824E-2</c:v>
                </c:pt>
                <c:pt idx="169">
                  <c:v>4.157359028911365E-2</c:v>
                </c:pt>
                <c:pt idx="170">
                  <c:v>4.1270230603435112E-2</c:v>
                </c:pt>
                <c:pt idx="171">
                  <c:v>4.0962927949670554E-2</c:v>
                </c:pt>
                <c:pt idx="172">
                  <c:v>4.0651735493318311E-2</c:v>
                </c:pt>
                <c:pt idx="173">
                  <c:v>4.0336704955504156E-2</c:v>
                </c:pt>
                <c:pt idx="174">
                  <c:v>4.0017886634094266E-2</c:v>
                </c:pt>
                <c:pt idx="175">
                  <c:v>3.9695329423976522E-2</c:v>
                </c:pt>
                <c:pt idx="176">
                  <c:v>3.9369080836549712E-2</c:v>
                </c:pt>
                <c:pt idx="177">
                  <c:v>3.9039187018458592E-2</c:v>
                </c:pt>
                <c:pt idx="178">
                  <c:v>3.8705692769609494E-2</c:v>
                </c:pt>
                <c:pt idx="179">
                  <c:v>3.8368641560500627E-2</c:v>
                </c:pt>
                <c:pt idx="180">
                  <c:v>3.8028075548898213E-2</c:v>
                </c:pt>
                <c:pt idx="181">
                  <c:v>3.7684035595888531E-2</c:v>
                </c:pt>
                <c:pt idx="182">
                  <c:v>3.7336561281334266E-2</c:v>
                </c:pt>
                <c:pt idx="183">
                  <c:v>3.6985690918761895E-2</c:v>
                </c:pt>
                <c:pt idx="184">
                  <c:v>3.6631461569705343E-2</c:v>
                </c:pt>
                <c:pt idx="185">
                  <c:v>3.6273909057530217E-2</c:v>
                </c:pt>
                <c:pt idx="186">
                  <c:v>3.5913067980761534E-2</c:v>
                </c:pt>
                <c:pt idx="187">
                  <c:v>3.5548971725935977E-2</c:v>
                </c:pt>
                <c:pt idx="188">
                  <c:v>3.5181652480000006E-2</c:v>
                </c:pt>
                <c:pt idx="189">
                  <c:v>3.4811141242272609E-2</c:v>
                </c:pt>
                <c:pt idx="190">
                  <c:v>3.4437467835991976E-2</c:v>
                </c:pt>
                <c:pt idx="191">
                  <c:v>3.4060660919462596E-2</c:v>
                </c:pt>
                <c:pt idx="192">
                  <c:v>3.3680747996820803E-2</c:v>
                </c:pt>
                <c:pt idx="193">
                  <c:v>3.3297755428433676E-2</c:v>
                </c:pt>
                <c:pt idx="194">
                  <c:v>3.2911708440946513E-2</c:v>
                </c:pt>
                <c:pt idx="195">
                  <c:v>3.2522631136994121E-2</c:v>
                </c:pt>
                <c:pt idx="196">
                  <c:v>3.2130546504588325E-2</c:v>
                </c:pt>
                <c:pt idx="197">
                  <c:v>3.173547642619598E-2</c:v>
                </c:pt>
                <c:pt idx="198">
                  <c:v>3.1337441687518813E-2</c:v>
                </c:pt>
                <c:pt idx="199">
                  <c:v>3.0936461985987943E-2</c:v>
                </c:pt>
                <c:pt idx="200">
                  <c:v>3.0532555938983505E-2</c:v>
                </c:pt>
                <c:pt idx="201">
                  <c:v>3.0125741091790864E-2</c:v>
                </c:pt>
                <c:pt idx="202">
                  <c:v>2.9716033925303021E-2</c:v>
                </c:pt>
                <c:pt idx="203">
                  <c:v>2.9303449863479668E-2</c:v>
                </c:pt>
                <c:pt idx="204">
                  <c:v>2.8888003280571554E-2</c:v>
                </c:pt>
                <c:pt idx="205">
                  <c:v>2.8469707508119946E-2</c:v>
                </c:pt>
                <c:pt idx="206">
                  <c:v>2.8048574841738748E-2</c:v>
                </c:pt>
                <c:pt idx="207">
                  <c:v>2.7624616547688212E-2</c:v>
                </c:pt>
                <c:pt idx="208">
                  <c:v>2.7197842869247771E-2</c:v>
                </c:pt>
                <c:pt idx="209">
                  <c:v>2.6768263032895256E-2</c:v>
                </c:pt>
                <c:pt idx="210">
                  <c:v>2.6335885254299914E-2</c:v>
                </c:pt>
                <c:pt idx="211">
                  <c:v>2.5900716744135827E-2</c:v>
                </c:pt>
                <c:pt idx="212">
                  <c:v>2.546276371372258E-2</c:v>
                </c:pt>
                <c:pt idx="213">
                  <c:v>2.5022031380498969E-2</c:v>
                </c:pt>
                <c:pt idx="214">
                  <c:v>2.4578523973336059E-2</c:v>
                </c:pt>
                <c:pt idx="215">
                  <c:v>2.4132244737695232E-2</c:v>
                </c:pt>
                <c:pt idx="216">
                  <c:v>2.3683195940636857E-2</c:v>
                </c:pt>
                <c:pt idx="217">
                  <c:v>2.3231378875684491E-2</c:v>
                </c:pt>
                <c:pt idx="218">
                  <c:v>2.27767938675499E-2</c:v>
                </c:pt>
                <c:pt idx="219">
                  <c:v>2.2319440276723956E-2</c:v>
                </c:pt>
                <c:pt idx="220">
                  <c:v>2.1859316503937503E-2</c:v>
                </c:pt>
                <c:pt idx="221">
                  <c:v>2.1396419994497137E-2</c:v>
                </c:pt>
                <c:pt idx="222">
                  <c:v>2.0930747242499978E-2</c:v>
                </c:pt>
                <c:pt idx="223">
                  <c:v>2.0462293794931398E-2</c:v>
                </c:pt>
                <c:pt idx="224">
                  <c:v>1.9991054255649926E-2</c:v>
                </c:pt>
                <c:pt idx="225">
                  <c:v>1.9517022289263039E-2</c:v>
                </c:pt>
                <c:pt idx="226">
                  <c:v>1.9040190624897098E-2</c:v>
                </c:pt>
                <c:pt idx="227">
                  <c:v>1.8560551059865711E-2</c:v>
                </c:pt>
                <c:pt idx="228">
                  <c:v>1.8078094463238888E-2</c:v>
                </c:pt>
                <c:pt idx="229">
                  <c:v>1.7592810779317118E-2</c:v>
                </c:pt>
                <c:pt idx="230">
                  <c:v>1.7104689031012914E-2</c:v>
                </c:pt>
                <c:pt idx="231">
                  <c:v>1.6613717323142929E-2</c:v>
                </c:pt>
                <c:pt idx="232">
                  <c:v>1.6119882845633697E-2</c:v>
                </c:pt>
                <c:pt idx="233">
                  <c:v>1.5623171876643565E-2</c:v>
                </c:pt>
                <c:pt idx="234">
                  <c:v>1.5123569785603447E-2</c:v>
                </c:pt>
                <c:pt idx="235">
                  <c:v>1.4621061036179134E-2</c:v>
                </c:pt>
                <c:pt idx="236">
                  <c:v>1.4115629189157593E-2</c:v>
                </c:pt>
                <c:pt idx="237">
                  <c:v>1.3607256905259487E-2</c:v>
                </c:pt>
                <c:pt idx="238">
                  <c:v>1.3095925947880283E-2</c:v>
                </c:pt>
                <c:pt idx="239">
                  <c:v>1.2581617185762096E-2</c:v>
                </c:pt>
                <c:pt idx="240">
                  <c:v>1.2064310595598732E-2</c:v>
                </c:pt>
                <c:pt idx="241">
                  <c:v>1.1543985264575458E-2</c:v>
                </c:pt>
                <c:pt idx="242">
                  <c:v>1.1020619392845564E-2</c:v>
                </c:pt>
                <c:pt idx="243">
                  <c:v>1.0494190295946199E-2</c:v>
                </c:pt>
                <c:pt idx="244">
                  <c:v>9.9646744071546361E-3</c:v>
                </c:pt>
                <c:pt idx="245">
                  <c:v>9.4320472797867899E-3</c:v>
                </c:pt>
                <c:pt idx="246">
                  <c:v>8.8962835894403972E-3</c:v>
                </c:pt>
                <c:pt idx="247">
                  <c:v>8.3573571361835047E-3</c:v>
                </c:pt>
                <c:pt idx="248">
                  <c:v>7.8152408466907672E-3</c:v>
                </c:pt>
                <c:pt idx="249">
                  <c:v>7.2699067763282721E-3</c:v>
                </c:pt>
                <c:pt idx="250">
                  <c:v>6.7213261111890368E-3</c:v>
                </c:pt>
                <c:pt idx="251">
                  <c:v>6.1694691700805715E-3</c:v>
                </c:pt>
                <c:pt idx="252">
                  <c:v>5.6143054064650838E-3</c:v>
                </c:pt>
                <c:pt idx="253">
                  <c:v>5.0558034103548727E-3</c:v>
                </c:pt>
                <c:pt idx="254">
                  <c:v>4.4939309101631603E-3</c:v>
                </c:pt>
                <c:pt idx="255">
                  <c:v>3.9286547745122774E-3</c:v>
                </c:pt>
                <c:pt idx="256">
                  <c:v>3.3599410140001881E-3</c:v>
                </c:pt>
                <c:pt idx="257">
                  <c:v>2.7877547829261648E-3</c:v>
                </c:pt>
                <c:pt idx="258">
                  <c:v>2.2120603809776887E-3</c:v>
                </c:pt>
                <c:pt idx="259">
                  <c:v>1.6328212548786109E-3</c:v>
                </c:pt>
                <c:pt idx="260">
                  <c:v>1.0499999999999815E-3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667-2B45-A08D-3224912BBE54}"/>
            </c:ext>
          </c:extLst>
        </c:ser>
        <c:ser>
          <c:idx val="1"/>
          <c:order val="1"/>
          <c:tx>
            <c:strRef>
              <c:f>Blad1!$D$4</c:f>
              <c:strCache>
                <c:ptCount val="1"/>
                <c:pt idx="0">
                  <c:v>NACA_low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Blad1!$B$5:$B$265</c:f>
              <c:numCache>
                <c:formatCode>General</c:formatCode>
                <c:ptCount val="261"/>
                <c:pt idx="0">
                  <c:v>0</c:v>
                </c:pt>
                <c:pt idx="1">
                  <c:v>5.0000000000000001E-4</c:v>
                </c:pt>
                <c:pt idx="2">
                  <c:v>1E-3</c:v>
                </c:pt>
                <c:pt idx="3">
                  <c:v>1.5E-3</c:v>
                </c:pt>
                <c:pt idx="4">
                  <c:v>2E-3</c:v>
                </c:pt>
                <c:pt idx="5">
                  <c:v>2.5000000000000001E-3</c:v>
                </c:pt>
                <c:pt idx="6">
                  <c:v>3.0000000000000001E-3</c:v>
                </c:pt>
                <c:pt idx="7">
                  <c:v>3.4999999999999996E-3</c:v>
                </c:pt>
                <c:pt idx="8">
                  <c:v>4.0000000000000001E-3</c:v>
                </c:pt>
                <c:pt idx="9">
                  <c:v>4.5000000000000005E-3</c:v>
                </c:pt>
                <c:pt idx="10">
                  <c:v>5.0000000000000001E-3</c:v>
                </c:pt>
                <c:pt idx="11">
                  <c:v>5.5000000000000005E-3</c:v>
                </c:pt>
                <c:pt idx="12">
                  <c:v>6.0000000000000001E-3</c:v>
                </c:pt>
                <c:pt idx="13">
                  <c:v>6.5000000000000006E-3</c:v>
                </c:pt>
                <c:pt idx="14">
                  <c:v>6.9999999999999993E-3</c:v>
                </c:pt>
                <c:pt idx="15">
                  <c:v>7.4999999999999997E-3</c:v>
                </c:pt>
                <c:pt idx="16">
                  <c:v>8.0000000000000002E-3</c:v>
                </c:pt>
                <c:pt idx="17">
                  <c:v>8.5000000000000006E-3</c:v>
                </c:pt>
                <c:pt idx="18">
                  <c:v>9.0000000000000011E-3</c:v>
                </c:pt>
                <c:pt idx="19">
                  <c:v>9.4999999999999998E-3</c:v>
                </c:pt>
                <c:pt idx="20">
                  <c:v>0.01</c:v>
                </c:pt>
                <c:pt idx="21">
                  <c:v>1.0500000000000001E-2</c:v>
                </c:pt>
                <c:pt idx="22">
                  <c:v>1.1000000000000001E-2</c:v>
                </c:pt>
                <c:pt idx="23">
                  <c:v>1.15E-2</c:v>
                </c:pt>
                <c:pt idx="24">
                  <c:v>1.2E-2</c:v>
                </c:pt>
                <c:pt idx="25">
                  <c:v>1.2500000000000001E-2</c:v>
                </c:pt>
                <c:pt idx="26">
                  <c:v>1.3000000000000001E-2</c:v>
                </c:pt>
                <c:pt idx="27">
                  <c:v>1.3500000000000002E-2</c:v>
                </c:pt>
                <c:pt idx="28">
                  <c:v>1.3999999999999999E-2</c:v>
                </c:pt>
                <c:pt idx="29">
                  <c:v>1.4499999999999999E-2</c:v>
                </c:pt>
                <c:pt idx="30">
                  <c:v>1.4999999999999999E-2</c:v>
                </c:pt>
                <c:pt idx="31">
                  <c:v>1.55E-2</c:v>
                </c:pt>
                <c:pt idx="32">
                  <c:v>1.6E-2</c:v>
                </c:pt>
                <c:pt idx="33">
                  <c:v>1.6500000000000001E-2</c:v>
                </c:pt>
                <c:pt idx="34">
                  <c:v>1.7000000000000001E-2</c:v>
                </c:pt>
                <c:pt idx="35">
                  <c:v>1.7500000000000002E-2</c:v>
                </c:pt>
                <c:pt idx="36">
                  <c:v>1.8000000000000002E-2</c:v>
                </c:pt>
                <c:pt idx="37">
                  <c:v>1.8500000000000003E-2</c:v>
                </c:pt>
                <c:pt idx="38">
                  <c:v>1.9E-2</c:v>
                </c:pt>
                <c:pt idx="39">
                  <c:v>1.95E-2</c:v>
                </c:pt>
                <c:pt idx="40">
                  <c:v>0.02</c:v>
                </c:pt>
                <c:pt idx="41">
                  <c:v>2.1000000000000001E-2</c:v>
                </c:pt>
                <c:pt idx="42">
                  <c:v>2.2000000000000002E-2</c:v>
                </c:pt>
                <c:pt idx="43">
                  <c:v>2.3E-2</c:v>
                </c:pt>
                <c:pt idx="44">
                  <c:v>2.4E-2</c:v>
                </c:pt>
                <c:pt idx="45">
                  <c:v>2.5000000000000001E-2</c:v>
                </c:pt>
                <c:pt idx="46">
                  <c:v>2.6000000000000002E-2</c:v>
                </c:pt>
                <c:pt idx="47">
                  <c:v>2.7000000000000003E-2</c:v>
                </c:pt>
                <c:pt idx="48">
                  <c:v>2.7999999999999997E-2</c:v>
                </c:pt>
                <c:pt idx="49">
                  <c:v>2.8999999999999998E-2</c:v>
                </c:pt>
                <c:pt idx="50">
                  <c:v>0.03</c:v>
                </c:pt>
                <c:pt idx="51">
                  <c:v>3.1E-2</c:v>
                </c:pt>
                <c:pt idx="52">
                  <c:v>3.2000000000000001E-2</c:v>
                </c:pt>
                <c:pt idx="53">
                  <c:v>3.3000000000000002E-2</c:v>
                </c:pt>
                <c:pt idx="54">
                  <c:v>3.4000000000000002E-2</c:v>
                </c:pt>
                <c:pt idx="55">
                  <c:v>3.5000000000000003E-2</c:v>
                </c:pt>
                <c:pt idx="56">
                  <c:v>3.6000000000000004E-2</c:v>
                </c:pt>
                <c:pt idx="57">
                  <c:v>3.7000000000000005E-2</c:v>
                </c:pt>
                <c:pt idx="58">
                  <c:v>3.7999999999999999E-2</c:v>
                </c:pt>
                <c:pt idx="59">
                  <c:v>3.9E-2</c:v>
                </c:pt>
                <c:pt idx="60">
                  <c:v>0.04</c:v>
                </c:pt>
                <c:pt idx="61">
                  <c:v>4.0999999999999995E-2</c:v>
                </c:pt>
                <c:pt idx="62">
                  <c:v>4.2000000000000003E-2</c:v>
                </c:pt>
                <c:pt idx="63">
                  <c:v>4.2999999999999997E-2</c:v>
                </c:pt>
                <c:pt idx="64">
                  <c:v>4.4000000000000004E-2</c:v>
                </c:pt>
                <c:pt idx="65">
                  <c:v>4.4999999999999998E-2</c:v>
                </c:pt>
                <c:pt idx="66">
                  <c:v>4.5999999999999999E-2</c:v>
                </c:pt>
                <c:pt idx="67">
                  <c:v>4.7E-2</c:v>
                </c:pt>
                <c:pt idx="68">
                  <c:v>4.8000000000000001E-2</c:v>
                </c:pt>
                <c:pt idx="69">
                  <c:v>4.9000000000000002E-2</c:v>
                </c:pt>
                <c:pt idx="70">
                  <c:v>0.05</c:v>
                </c:pt>
                <c:pt idx="71">
                  <c:v>5.5E-2</c:v>
                </c:pt>
                <c:pt idx="72">
                  <c:v>0.06</c:v>
                </c:pt>
                <c:pt idx="73">
                  <c:v>6.5000000000000002E-2</c:v>
                </c:pt>
                <c:pt idx="74">
                  <c:v>7.0000000000000007E-2</c:v>
                </c:pt>
                <c:pt idx="75">
                  <c:v>7.4999999999999997E-2</c:v>
                </c:pt>
                <c:pt idx="76">
                  <c:v>0.08</c:v>
                </c:pt>
                <c:pt idx="77">
                  <c:v>8.5000000000000006E-2</c:v>
                </c:pt>
                <c:pt idx="78">
                  <c:v>0.09</c:v>
                </c:pt>
                <c:pt idx="79">
                  <c:v>9.5000000000000001E-2</c:v>
                </c:pt>
                <c:pt idx="80">
                  <c:v>0.1</c:v>
                </c:pt>
                <c:pt idx="81">
                  <c:v>0.105</c:v>
                </c:pt>
                <c:pt idx="82">
                  <c:v>0.11</c:v>
                </c:pt>
                <c:pt idx="83">
                  <c:v>0.115</c:v>
                </c:pt>
                <c:pt idx="84">
                  <c:v>0.12</c:v>
                </c:pt>
                <c:pt idx="85">
                  <c:v>0.125</c:v>
                </c:pt>
                <c:pt idx="86">
                  <c:v>0.13</c:v>
                </c:pt>
                <c:pt idx="87">
                  <c:v>0.13500000000000001</c:v>
                </c:pt>
                <c:pt idx="88">
                  <c:v>0.14000000000000001</c:v>
                </c:pt>
                <c:pt idx="89">
                  <c:v>0.14499999999999999</c:v>
                </c:pt>
                <c:pt idx="90">
                  <c:v>0.15</c:v>
                </c:pt>
                <c:pt idx="91">
                  <c:v>0.155</c:v>
                </c:pt>
                <c:pt idx="92">
                  <c:v>0.16</c:v>
                </c:pt>
                <c:pt idx="93">
                  <c:v>0.16500000000000001</c:v>
                </c:pt>
                <c:pt idx="94">
                  <c:v>0.17</c:v>
                </c:pt>
                <c:pt idx="95">
                  <c:v>0.17499999999999999</c:v>
                </c:pt>
                <c:pt idx="96">
                  <c:v>0.18</c:v>
                </c:pt>
                <c:pt idx="97">
                  <c:v>0.185</c:v>
                </c:pt>
                <c:pt idx="98">
                  <c:v>0.19</c:v>
                </c:pt>
                <c:pt idx="99">
                  <c:v>0.19500000000000001</c:v>
                </c:pt>
                <c:pt idx="100">
                  <c:v>0.2</c:v>
                </c:pt>
                <c:pt idx="101">
                  <c:v>0.20499999999999999</c:v>
                </c:pt>
                <c:pt idx="102">
                  <c:v>0.21</c:v>
                </c:pt>
                <c:pt idx="103">
                  <c:v>0.215</c:v>
                </c:pt>
                <c:pt idx="104">
                  <c:v>0.22</c:v>
                </c:pt>
                <c:pt idx="105">
                  <c:v>0.22500000000000001</c:v>
                </c:pt>
                <c:pt idx="106">
                  <c:v>0.23</c:v>
                </c:pt>
                <c:pt idx="107">
                  <c:v>0.23499999999999999</c:v>
                </c:pt>
                <c:pt idx="108">
                  <c:v>0.24</c:v>
                </c:pt>
                <c:pt idx="109">
                  <c:v>0.245</c:v>
                </c:pt>
                <c:pt idx="110">
                  <c:v>0.25</c:v>
                </c:pt>
                <c:pt idx="111">
                  <c:v>0.255</c:v>
                </c:pt>
                <c:pt idx="112">
                  <c:v>0.26</c:v>
                </c:pt>
                <c:pt idx="113">
                  <c:v>0.26500000000000001</c:v>
                </c:pt>
                <c:pt idx="114">
                  <c:v>0.27</c:v>
                </c:pt>
                <c:pt idx="115">
                  <c:v>0.27500000000000002</c:v>
                </c:pt>
                <c:pt idx="116">
                  <c:v>0.28000000000000003</c:v>
                </c:pt>
                <c:pt idx="117">
                  <c:v>0.28499999999999998</c:v>
                </c:pt>
                <c:pt idx="118">
                  <c:v>0.28999999999999998</c:v>
                </c:pt>
                <c:pt idx="119">
                  <c:v>0.29499999999999998</c:v>
                </c:pt>
                <c:pt idx="120">
                  <c:v>0.3</c:v>
                </c:pt>
                <c:pt idx="121">
                  <c:v>0.30499999999999999</c:v>
                </c:pt>
                <c:pt idx="122">
                  <c:v>0.31</c:v>
                </c:pt>
                <c:pt idx="123">
                  <c:v>0.315</c:v>
                </c:pt>
                <c:pt idx="124">
                  <c:v>0.32</c:v>
                </c:pt>
                <c:pt idx="125">
                  <c:v>0.32500000000000001</c:v>
                </c:pt>
                <c:pt idx="126">
                  <c:v>0.33</c:v>
                </c:pt>
                <c:pt idx="127">
                  <c:v>0.33500000000000002</c:v>
                </c:pt>
                <c:pt idx="128">
                  <c:v>0.34</c:v>
                </c:pt>
                <c:pt idx="129">
                  <c:v>0.34499999999999997</c:v>
                </c:pt>
                <c:pt idx="130">
                  <c:v>0.35</c:v>
                </c:pt>
                <c:pt idx="131">
                  <c:v>0.35499999999999998</c:v>
                </c:pt>
                <c:pt idx="132">
                  <c:v>0.36</c:v>
                </c:pt>
                <c:pt idx="133">
                  <c:v>0.36499999999999999</c:v>
                </c:pt>
                <c:pt idx="134">
                  <c:v>0.37</c:v>
                </c:pt>
                <c:pt idx="135">
                  <c:v>0.375</c:v>
                </c:pt>
                <c:pt idx="136">
                  <c:v>0.38</c:v>
                </c:pt>
                <c:pt idx="137">
                  <c:v>0.38500000000000001</c:v>
                </c:pt>
                <c:pt idx="138">
                  <c:v>0.39</c:v>
                </c:pt>
                <c:pt idx="139">
                  <c:v>0.39500000000000002</c:v>
                </c:pt>
                <c:pt idx="140">
                  <c:v>0.4</c:v>
                </c:pt>
                <c:pt idx="141">
                  <c:v>0.40500000000000003</c:v>
                </c:pt>
                <c:pt idx="142">
                  <c:v>0.41</c:v>
                </c:pt>
                <c:pt idx="143">
                  <c:v>0.41499999999999998</c:v>
                </c:pt>
                <c:pt idx="144">
                  <c:v>0.42</c:v>
                </c:pt>
                <c:pt idx="145">
                  <c:v>0.42499999999999999</c:v>
                </c:pt>
                <c:pt idx="146">
                  <c:v>0.43</c:v>
                </c:pt>
                <c:pt idx="147">
                  <c:v>0.435</c:v>
                </c:pt>
                <c:pt idx="148">
                  <c:v>0.44</c:v>
                </c:pt>
                <c:pt idx="149">
                  <c:v>0.44500000000000001</c:v>
                </c:pt>
                <c:pt idx="150">
                  <c:v>0.45</c:v>
                </c:pt>
                <c:pt idx="151">
                  <c:v>0.45500000000000002</c:v>
                </c:pt>
                <c:pt idx="152">
                  <c:v>0.46</c:v>
                </c:pt>
                <c:pt idx="153">
                  <c:v>0.46500000000000002</c:v>
                </c:pt>
                <c:pt idx="154">
                  <c:v>0.47</c:v>
                </c:pt>
                <c:pt idx="155">
                  <c:v>0.47499999999999998</c:v>
                </c:pt>
                <c:pt idx="156">
                  <c:v>0.48</c:v>
                </c:pt>
                <c:pt idx="157">
                  <c:v>0.48499999999999999</c:v>
                </c:pt>
                <c:pt idx="158">
                  <c:v>0.49</c:v>
                </c:pt>
                <c:pt idx="159">
                  <c:v>0.495</c:v>
                </c:pt>
                <c:pt idx="160">
                  <c:v>0.5</c:v>
                </c:pt>
                <c:pt idx="161">
                  <c:v>0.505</c:v>
                </c:pt>
                <c:pt idx="162">
                  <c:v>0.51</c:v>
                </c:pt>
                <c:pt idx="163">
                  <c:v>0.51500000000000001</c:v>
                </c:pt>
                <c:pt idx="164">
                  <c:v>0.52</c:v>
                </c:pt>
                <c:pt idx="165">
                  <c:v>0.52500000000000002</c:v>
                </c:pt>
                <c:pt idx="166">
                  <c:v>0.53</c:v>
                </c:pt>
                <c:pt idx="167">
                  <c:v>0.53500000000000003</c:v>
                </c:pt>
                <c:pt idx="168">
                  <c:v>0.54</c:v>
                </c:pt>
                <c:pt idx="169">
                  <c:v>0.54500000000000004</c:v>
                </c:pt>
                <c:pt idx="170">
                  <c:v>0.55000000000000004</c:v>
                </c:pt>
                <c:pt idx="171">
                  <c:v>0.55500000000000005</c:v>
                </c:pt>
                <c:pt idx="172">
                  <c:v>0.56000000000000005</c:v>
                </c:pt>
                <c:pt idx="173">
                  <c:v>0.56499999999999995</c:v>
                </c:pt>
                <c:pt idx="174">
                  <c:v>0.56999999999999995</c:v>
                </c:pt>
                <c:pt idx="175">
                  <c:v>0.57499999999999996</c:v>
                </c:pt>
                <c:pt idx="176">
                  <c:v>0.57999999999999996</c:v>
                </c:pt>
                <c:pt idx="177">
                  <c:v>0.58499999999999996</c:v>
                </c:pt>
                <c:pt idx="178">
                  <c:v>0.59</c:v>
                </c:pt>
                <c:pt idx="179">
                  <c:v>0.59499999999999997</c:v>
                </c:pt>
                <c:pt idx="180">
                  <c:v>0.6</c:v>
                </c:pt>
                <c:pt idx="181">
                  <c:v>0.60499999999999998</c:v>
                </c:pt>
                <c:pt idx="182">
                  <c:v>0.61</c:v>
                </c:pt>
                <c:pt idx="183">
                  <c:v>0.61499999999999999</c:v>
                </c:pt>
                <c:pt idx="184">
                  <c:v>0.62</c:v>
                </c:pt>
                <c:pt idx="185">
                  <c:v>0.625</c:v>
                </c:pt>
                <c:pt idx="186">
                  <c:v>0.63</c:v>
                </c:pt>
                <c:pt idx="187">
                  <c:v>0.63500000000000001</c:v>
                </c:pt>
                <c:pt idx="188">
                  <c:v>0.64</c:v>
                </c:pt>
                <c:pt idx="189">
                  <c:v>0.64500000000000002</c:v>
                </c:pt>
                <c:pt idx="190">
                  <c:v>0.65</c:v>
                </c:pt>
                <c:pt idx="191">
                  <c:v>0.65500000000000003</c:v>
                </c:pt>
                <c:pt idx="192">
                  <c:v>0.66</c:v>
                </c:pt>
                <c:pt idx="193">
                  <c:v>0.66500000000000004</c:v>
                </c:pt>
                <c:pt idx="194">
                  <c:v>0.67</c:v>
                </c:pt>
                <c:pt idx="195">
                  <c:v>0.67500000000000004</c:v>
                </c:pt>
                <c:pt idx="196">
                  <c:v>0.68</c:v>
                </c:pt>
                <c:pt idx="197">
                  <c:v>0.68500000000000005</c:v>
                </c:pt>
                <c:pt idx="198">
                  <c:v>0.69</c:v>
                </c:pt>
                <c:pt idx="199">
                  <c:v>0.69499999999999995</c:v>
                </c:pt>
                <c:pt idx="200">
                  <c:v>0.7</c:v>
                </c:pt>
                <c:pt idx="201">
                  <c:v>0.70499999999999996</c:v>
                </c:pt>
                <c:pt idx="202">
                  <c:v>0.71</c:v>
                </c:pt>
                <c:pt idx="203">
                  <c:v>0.71499999999999997</c:v>
                </c:pt>
                <c:pt idx="204">
                  <c:v>0.72</c:v>
                </c:pt>
                <c:pt idx="205">
                  <c:v>0.72499999999999998</c:v>
                </c:pt>
                <c:pt idx="206">
                  <c:v>0.73</c:v>
                </c:pt>
                <c:pt idx="207">
                  <c:v>0.73499999999999999</c:v>
                </c:pt>
                <c:pt idx="208">
                  <c:v>0.74</c:v>
                </c:pt>
                <c:pt idx="209">
                  <c:v>0.745</c:v>
                </c:pt>
                <c:pt idx="210">
                  <c:v>0.75</c:v>
                </c:pt>
                <c:pt idx="211">
                  <c:v>0.755</c:v>
                </c:pt>
                <c:pt idx="212">
                  <c:v>0.76</c:v>
                </c:pt>
                <c:pt idx="213">
                  <c:v>0.76500000000000001</c:v>
                </c:pt>
                <c:pt idx="214">
                  <c:v>0.77</c:v>
                </c:pt>
                <c:pt idx="215">
                  <c:v>0.77500000000000002</c:v>
                </c:pt>
                <c:pt idx="216">
                  <c:v>0.78</c:v>
                </c:pt>
                <c:pt idx="217">
                  <c:v>0.78500000000000003</c:v>
                </c:pt>
                <c:pt idx="218">
                  <c:v>0.79</c:v>
                </c:pt>
                <c:pt idx="219">
                  <c:v>0.79500000000000004</c:v>
                </c:pt>
                <c:pt idx="220">
                  <c:v>0.8</c:v>
                </c:pt>
                <c:pt idx="221">
                  <c:v>0.80500000000000005</c:v>
                </c:pt>
                <c:pt idx="222">
                  <c:v>0.81</c:v>
                </c:pt>
                <c:pt idx="223">
                  <c:v>0.81499999999999995</c:v>
                </c:pt>
                <c:pt idx="224">
                  <c:v>0.82</c:v>
                </c:pt>
                <c:pt idx="225">
                  <c:v>0.82499999999999996</c:v>
                </c:pt>
                <c:pt idx="226">
                  <c:v>0.83</c:v>
                </c:pt>
                <c:pt idx="227">
                  <c:v>0.83499999999999996</c:v>
                </c:pt>
                <c:pt idx="228">
                  <c:v>0.84</c:v>
                </c:pt>
                <c:pt idx="229">
                  <c:v>0.84499999999999997</c:v>
                </c:pt>
                <c:pt idx="230">
                  <c:v>0.85</c:v>
                </c:pt>
                <c:pt idx="231">
                  <c:v>0.85499999999999998</c:v>
                </c:pt>
                <c:pt idx="232">
                  <c:v>0.86</c:v>
                </c:pt>
                <c:pt idx="233">
                  <c:v>0.86499999999999999</c:v>
                </c:pt>
                <c:pt idx="234">
                  <c:v>0.87</c:v>
                </c:pt>
                <c:pt idx="235">
                  <c:v>0.875</c:v>
                </c:pt>
                <c:pt idx="236">
                  <c:v>0.88</c:v>
                </c:pt>
                <c:pt idx="237">
                  <c:v>0.88500000000000001</c:v>
                </c:pt>
                <c:pt idx="238">
                  <c:v>0.89</c:v>
                </c:pt>
                <c:pt idx="239">
                  <c:v>0.89500000000000002</c:v>
                </c:pt>
                <c:pt idx="240">
                  <c:v>0.9</c:v>
                </c:pt>
                <c:pt idx="241">
                  <c:v>0.90500000000000003</c:v>
                </c:pt>
                <c:pt idx="242">
                  <c:v>0.91</c:v>
                </c:pt>
                <c:pt idx="243">
                  <c:v>0.91500000000000004</c:v>
                </c:pt>
                <c:pt idx="244">
                  <c:v>0.92</c:v>
                </c:pt>
                <c:pt idx="245">
                  <c:v>0.92500000000000004</c:v>
                </c:pt>
                <c:pt idx="246">
                  <c:v>0.93</c:v>
                </c:pt>
                <c:pt idx="247">
                  <c:v>0.93500000000000005</c:v>
                </c:pt>
                <c:pt idx="248">
                  <c:v>0.94</c:v>
                </c:pt>
                <c:pt idx="249">
                  <c:v>0.94499999999999995</c:v>
                </c:pt>
                <c:pt idx="250">
                  <c:v>0.95</c:v>
                </c:pt>
                <c:pt idx="251">
                  <c:v>0.95499999999999996</c:v>
                </c:pt>
                <c:pt idx="252">
                  <c:v>0.96</c:v>
                </c:pt>
                <c:pt idx="253">
                  <c:v>0.96499999999999997</c:v>
                </c:pt>
                <c:pt idx="254">
                  <c:v>0.97</c:v>
                </c:pt>
                <c:pt idx="255">
                  <c:v>0.97499999999999998</c:v>
                </c:pt>
                <c:pt idx="256">
                  <c:v>0.98</c:v>
                </c:pt>
                <c:pt idx="257">
                  <c:v>0.98499999999999999</c:v>
                </c:pt>
                <c:pt idx="258">
                  <c:v>0.99</c:v>
                </c:pt>
                <c:pt idx="259">
                  <c:v>0.995</c:v>
                </c:pt>
                <c:pt idx="260">
                  <c:v>1</c:v>
                </c:pt>
              </c:numCache>
            </c:numRef>
          </c:xVal>
          <c:yVal>
            <c:numRef>
              <c:f>Blad1!$D$5:$D$265</c:f>
              <c:numCache>
                <c:formatCode>General</c:formatCode>
                <c:ptCount val="261"/>
                <c:pt idx="0">
                  <c:v>0</c:v>
                </c:pt>
                <c:pt idx="1">
                  <c:v>-3.2878989803640161E-3</c:v>
                </c:pt>
                <c:pt idx="2">
                  <c:v>-4.6312255286192093E-3</c:v>
                </c:pt>
                <c:pt idx="3">
                  <c:v>-5.654548706944239E-3</c:v>
                </c:pt>
                <c:pt idx="4">
                  <c:v>-6.5121837615848754E-3</c:v>
                </c:pt>
                <c:pt idx="5">
                  <c:v>-7.2639034691113283E-3</c:v>
                </c:pt>
                <c:pt idx="6">
                  <c:v>-7.9403630001034422E-3</c:v>
                </c:pt>
                <c:pt idx="7">
                  <c:v>-8.5597729750769569E-3</c:v>
                </c:pt>
                <c:pt idx="8">
                  <c:v>-9.1339986576479178E-3</c:v>
                </c:pt>
                <c:pt idx="9">
                  <c:v>-9.67128172040339E-3</c:v>
                </c:pt>
                <c:pt idx="10">
                  <c:v>-1.0177622903745548E-2</c:v>
                </c:pt>
                <c:pt idx="11">
                  <c:v>-1.065755230786034E-2</c:v>
                </c:pt>
                <c:pt idx="12">
                  <c:v>-1.111458939351782E-2</c:v>
                </c:pt>
                <c:pt idx="13">
                  <c:v>-1.1551533024701027E-2</c:v>
                </c:pt>
                <c:pt idx="14">
                  <c:v>-1.19706525294976E-2</c:v>
                </c:pt>
                <c:pt idx="15">
                  <c:v>-1.2373818178135071E-2</c:v>
                </c:pt>
                <c:pt idx="16">
                  <c:v>-1.2762593023321752E-2</c:v>
                </c:pt>
                <c:pt idx="17">
                  <c:v>-1.3138299229801868E-2</c:v>
                </c:pt>
                <c:pt idx="18">
                  <c:v>-1.3502067053939129E-2</c:v>
                </c:pt>
                <c:pt idx="19">
                  <c:v>-1.3854871717363234E-2</c:v>
                </c:pt>
                <c:pt idx="20">
                  <c:v>-1.41975616425E-2</c:v>
                </c:pt>
                <c:pt idx="21">
                  <c:v>-1.4530880401591352E-2</c:v>
                </c:pt>
                <c:pt idx="22">
                  <c:v>-1.485548400970515E-2</c:v>
                </c:pt>
                <c:pt idx="23">
                  <c:v>-1.5171954714837156E-2</c:v>
                </c:pt>
                <c:pt idx="24">
                  <c:v>-1.5480812115176382E-2</c:v>
                </c:pt>
                <c:pt idx="25">
                  <c:v>-1.5782522210697269E-2</c:v>
                </c:pt>
                <c:pt idx="26">
                  <c:v>-1.6077504839675953E-2</c:v>
                </c:pt>
                <c:pt idx="27">
                  <c:v>-1.636613983897656E-2</c:v>
                </c:pt>
                <c:pt idx="28">
                  <c:v>-1.6648772186010762E-2</c:v>
                </c:pt>
                <c:pt idx="29">
                  <c:v>-1.6925716320853986E-2</c:v>
                </c:pt>
                <c:pt idx="30">
                  <c:v>-1.7197259802839388E-2</c:v>
                </c:pt>
                <c:pt idx="31">
                  <c:v>-1.746366642275235E-2</c:v>
                </c:pt>
                <c:pt idx="32">
                  <c:v>-1.7725178866527837E-2</c:v>
                </c:pt>
                <c:pt idx="33">
                  <c:v>-1.7982021007003968E-2</c:v>
                </c:pt>
                <c:pt idx="34">
                  <c:v>-1.8234399885305917E-2</c:v>
                </c:pt>
                <c:pt idx="35">
                  <c:v>-1.8482507431738255E-2</c:v>
                </c:pt>
                <c:pt idx="36">
                  <c:v>-1.8726521966858627E-2</c:v>
                </c:pt>
                <c:pt idx="37">
                  <c:v>-1.8966609516107093E-2</c:v>
                </c:pt>
                <c:pt idx="38">
                  <c:v>-1.9202924965537185E-2</c:v>
                </c:pt>
                <c:pt idx="39">
                  <c:v>-1.943561308151057E-2</c:v>
                </c:pt>
                <c:pt idx="40">
                  <c:v>-1.9664809413428599E-2</c:v>
                </c:pt>
                <c:pt idx="41">
                  <c:v>-2.0113227560957469E-2</c:v>
                </c:pt>
                <c:pt idx="42">
                  <c:v>-2.0549107832895024E-2</c:v>
                </c:pt>
                <c:pt idx="43">
                  <c:v>-2.0973274330508308E-2</c:v>
                </c:pt>
                <c:pt idx="44">
                  <c:v>-2.1386462553747643E-2</c:v>
                </c:pt>
                <c:pt idx="45">
                  <c:v>-2.178933220213105E-2</c:v>
                </c:pt>
                <c:pt idx="46">
                  <c:v>-2.2182477691566393E-2</c:v>
                </c:pt>
                <c:pt idx="47">
                  <c:v>-2.2566436866311823E-2</c:v>
                </c:pt>
                <c:pt idx="48">
                  <c:v>-2.2941698270804705E-2</c:v>
                </c:pt>
                <c:pt idx="49">
                  <c:v>-2.3308707262056989E-2</c:v>
                </c:pt>
                <c:pt idx="50">
                  <c:v>-2.3667871180859983E-2</c:v>
                </c:pt>
                <c:pt idx="51">
                  <c:v>-2.4019563753092044E-2</c:v>
                </c:pt>
                <c:pt idx="52">
                  <c:v>-2.4364128856755506E-2</c:v>
                </c:pt>
                <c:pt idx="53">
                  <c:v>-2.4701883763005607E-2</c:v>
                </c:pt>
                <c:pt idx="54">
                  <c:v>-2.5033121938250583E-2</c:v>
                </c:pt>
                <c:pt idx="55">
                  <c:v>-2.5358115477860828E-2</c:v>
                </c:pt>
                <c:pt idx="56">
                  <c:v>-2.567711722900776E-2</c:v>
                </c:pt>
                <c:pt idx="57">
                  <c:v>-2.5990362649830363E-2</c:v>
                </c:pt>
                <c:pt idx="58">
                  <c:v>-2.6298071443885813E-2</c:v>
                </c:pt>
                <c:pt idx="59">
                  <c:v>-2.6600449002215459E-2</c:v>
                </c:pt>
                <c:pt idx="60">
                  <c:v>-2.6897687680000001E-2</c:v>
                </c:pt>
                <c:pt idx="61">
                  <c:v>-2.7189967930418724E-2</c:v>
                </c:pt>
                <c:pt idx="62">
                  <c:v>-2.7477459314762049E-2</c:v>
                </c:pt>
                <c:pt idx="63">
                  <c:v>-2.7760321404914249E-2</c:v>
                </c:pt>
                <c:pt idx="64">
                  <c:v>-2.8038704591899798E-2</c:v>
                </c:pt>
                <c:pt idx="65">
                  <c:v>-2.8312750812174138E-2</c:v>
                </c:pt>
                <c:pt idx="66">
                  <c:v>-2.8582594201661156E-2</c:v>
                </c:pt>
                <c:pt idx="67">
                  <c:v>-2.8848361686132935E-2</c:v>
                </c:pt>
                <c:pt idx="68">
                  <c:v>-2.9110173515344766E-2</c:v>
                </c:pt>
                <c:pt idx="69">
                  <c:v>-2.9368143747338964E-2</c:v>
                </c:pt>
                <c:pt idx="70">
                  <c:v>-2.9622380688484381E-2</c:v>
                </c:pt>
                <c:pt idx="71">
                  <c:v>-3.084100178932065E-2</c:v>
                </c:pt>
                <c:pt idx="72">
                  <c:v>-3.1979841911616277E-2</c:v>
                </c:pt>
                <c:pt idx="73">
                  <c:v>-3.3047849364173695E-2</c:v>
                </c:pt>
                <c:pt idx="74">
                  <c:v>-3.4052297155253854E-2</c:v>
                </c:pt>
                <c:pt idx="75">
                  <c:v>-3.4999195600352202E-2</c:v>
                </c:pt>
                <c:pt idx="76">
                  <c:v>-3.5893582746857187E-2</c:v>
                </c:pt>
                <c:pt idx="77">
                  <c:v>-3.6739734126520499E-2</c:v>
                </c:pt>
                <c:pt idx="78">
                  <c:v>-3.7541317642500002E-2</c:v>
                </c:pt>
                <c:pt idx="79">
                  <c:v>-3.8301510174068479E-2</c:v>
                </c:pt>
                <c:pt idx="80">
                  <c:v>-3.9023086865199591E-2</c:v>
                </c:pt>
                <c:pt idx="81">
                  <c:v>-3.9708490533463585E-2</c:v>
                </c:pt>
                <c:pt idx="82">
                  <c:v>-4.0359886355325905E-2</c:v>
                </c:pt>
                <c:pt idx="83">
                  <c:v>-4.0979205474278552E-2</c:v>
                </c:pt>
                <c:pt idx="84">
                  <c:v>-4.1568180156719967E-2</c:v>
                </c:pt>
                <c:pt idx="85">
                  <c:v>-4.2128372415602744E-2</c:v>
                </c:pt>
                <c:pt idx="86">
                  <c:v>-4.2661197526762923E-2</c:v>
                </c:pt>
                <c:pt idx="87">
                  <c:v>-4.3167943509455665E-2</c:v>
                </c:pt>
                <c:pt idx="88">
                  <c:v>-4.3649787386659165E-2</c:v>
                </c:pt>
                <c:pt idx="89">
                  <c:v>-4.4107808852806109E-2</c:v>
                </c:pt>
                <c:pt idx="90">
                  <c:v>-4.4543001836949099E-2</c:v>
                </c:pt>
                <c:pt idx="91">
                  <c:v>-4.4956284344383916E-2</c:v>
                </c:pt>
                <c:pt idx="92">
                  <c:v>-4.534850688E-2</c:v>
                </c:pt>
                <c:pt idx="93">
                  <c:v>-4.5720459695441661E-2</c:v>
                </c:pt>
                <c:pt idx="94">
                  <c:v>-4.6072879054794166E-2</c:v>
                </c:pt>
                <c:pt idx="95">
                  <c:v>-4.6406452676523012E-2</c:v>
                </c:pt>
                <c:pt idx="96">
                  <c:v>-4.6721824480285779E-2</c:v>
                </c:pt>
                <c:pt idx="97">
                  <c:v>-4.7019598744155136E-2</c:v>
                </c:pt>
                <c:pt idx="98">
                  <c:v>-4.7300343759361298E-2</c:v>
                </c:pt>
                <c:pt idx="99">
                  <c:v>-4.7564595054849682E-2</c:v>
                </c:pt>
                <c:pt idx="100">
                  <c:v>-4.7812858251968751E-2</c:v>
                </c:pt>
                <c:pt idx="101">
                  <c:v>-4.8045611599856215E-2</c:v>
                </c:pt>
                <c:pt idx="102">
                  <c:v>-4.8263308234119437E-2</c:v>
                </c:pt>
                <c:pt idx="103">
                  <c:v>-4.84663781948481E-2</c:v>
                </c:pt>
                <c:pt idx="104">
                  <c:v>-4.8655230234578815E-2</c:v>
                </c:pt>
                <c:pt idx="105">
                  <c:v>-4.8830253442330628E-2</c:v>
                </c:pt>
                <c:pt idx="106">
                  <c:v>-4.8991818706077328E-2</c:v>
                </c:pt>
                <c:pt idx="107">
                  <c:v>-4.9140280032876647E-2</c:v>
                </c:pt>
                <c:pt idx="108">
                  <c:v>-4.9275975743232558E-2</c:v>
                </c:pt>
                <c:pt idx="109">
                  <c:v>-4.9399229554031338E-2</c:v>
                </c:pt>
                <c:pt idx="110">
                  <c:v>-4.9510351562499999E-2</c:v>
                </c:pt>
                <c:pt idx="111">
                  <c:v>-4.9609639142023786E-2</c:v>
                </c:pt>
                <c:pt idx="112">
                  <c:v>-4.9697377759284886E-2</c:v>
                </c:pt>
                <c:pt idx="113">
                  <c:v>-4.9773841721007253E-2</c:v>
                </c:pt>
                <c:pt idx="114">
                  <c:v>-4.9839294857579958E-2</c:v>
                </c:pt>
                <c:pt idx="115">
                  <c:v>-4.9893991149960751E-2</c:v>
                </c:pt>
                <c:pt idx="116">
                  <c:v>-4.9938175305507697E-2</c:v>
                </c:pt>
                <c:pt idx="117">
                  <c:v>-4.9972083287733657E-2</c:v>
                </c:pt>
                <c:pt idx="118">
                  <c:v>-4.9995942804411712E-2</c:v>
                </c:pt>
                <c:pt idx="119">
                  <c:v>-5.0009973757964843E-2</c:v>
                </c:pt>
                <c:pt idx="120">
                  <c:v>-5.0014388661641908E-2</c:v>
                </c:pt>
                <c:pt idx="121">
                  <c:v>-5.0009393024603686E-2</c:v>
                </c:pt>
                <c:pt idx="122">
                  <c:v>-4.9995185708711684E-2</c:v>
                </c:pt>
                <c:pt idx="123">
                  <c:v>-4.9971959259519985E-2</c:v>
                </c:pt>
                <c:pt idx="124">
                  <c:v>-4.9939900213714382E-2</c:v>
                </c:pt>
                <c:pt idx="125">
                  <c:v>-4.9899189385014774E-2</c:v>
                </c:pt>
                <c:pt idx="126">
                  <c:v>-4.9850002130357035E-2</c:v>
                </c:pt>
                <c:pt idx="127">
                  <c:v>-4.9792508597991697E-2</c:v>
                </c:pt>
                <c:pt idx="128">
                  <c:v>-4.9726873958978499E-2</c:v>
                </c:pt>
                <c:pt idx="129">
                  <c:v>-4.9653258623415256E-2</c:v>
                </c:pt>
                <c:pt idx="130">
                  <c:v>-4.957181844261379E-2</c:v>
                </c:pt>
                <c:pt idx="131">
                  <c:v>-4.948270489832312E-2</c:v>
                </c:pt>
                <c:pt idx="132">
                  <c:v>-4.9386065280000009E-2</c:v>
                </c:pt>
                <c:pt idx="133">
                  <c:v>-4.9282042851036968E-2</c:v>
                </c:pt>
                <c:pt idx="134">
                  <c:v>-4.917077700477706E-2</c:v>
                </c:pt>
                <c:pt idx="135">
                  <c:v>-4.9052403411071942E-2</c:v>
                </c:pt>
                <c:pt idx="136">
                  <c:v>-4.8927054154074445E-2</c:v>
                </c:pt>
                <c:pt idx="137">
                  <c:v>-4.8794857861898383E-2</c:v>
                </c:pt>
                <c:pt idx="138">
                  <c:v>-4.8655939828724216E-2</c:v>
                </c:pt>
                <c:pt idx="139">
                  <c:v>-4.8510422129882089E-2</c:v>
                </c:pt>
                <c:pt idx="140">
                  <c:v>-4.8358423730399183E-2</c:v>
                </c:pt>
                <c:pt idx="141">
                  <c:v>-4.820006058745991E-2</c:v>
                </c:pt>
                <c:pt idx="142">
                  <c:v>-4.8035445747190639E-2</c:v>
                </c:pt>
                <c:pt idx="143">
                  <c:v>-4.7864689436148494E-2</c:v>
                </c:pt>
                <c:pt idx="144">
                  <c:v>-4.7687899147864678E-2</c:v>
                </c:pt>
                <c:pt idx="145">
                  <c:v>-4.7505179724764555E-2</c:v>
                </c:pt>
                <c:pt idx="146">
                  <c:v>-4.7316633435763186E-2</c:v>
                </c:pt>
                <c:pt idx="147">
                  <c:v>-4.7122360049811983E-2</c:v>
                </c:pt>
                <c:pt idx="148">
                  <c:v>-4.6922456905651812E-2</c:v>
                </c:pt>
                <c:pt idx="149">
                  <c:v>-4.6717018978008951E-2</c:v>
                </c:pt>
                <c:pt idx="150">
                  <c:v>-4.6506138940453128E-2</c:v>
                </c:pt>
                <c:pt idx="151">
                  <c:v>-4.6289907225121087E-2</c:v>
                </c:pt>
                <c:pt idx="152">
                  <c:v>-4.6068412079494594E-2</c:v>
                </c:pt>
                <c:pt idx="153">
                  <c:v>-4.5841739620408758E-2</c:v>
                </c:pt>
                <c:pt idx="154">
                  <c:v>-4.5609973885453493E-2</c:v>
                </c:pt>
                <c:pt idx="155">
                  <c:v>-4.5373196881920916E-2</c:v>
                </c:pt>
                <c:pt idx="156">
                  <c:v>-4.513148863343993E-2</c:v>
                </c:pt>
                <c:pt idx="157">
                  <c:v>-4.4884927224430361E-2</c:v>
                </c:pt>
                <c:pt idx="158">
                  <c:v>-4.4633588842499995E-2</c:v>
                </c:pt>
                <c:pt idx="159">
                  <c:v>-4.4377547818899458E-2</c:v>
                </c:pt>
                <c:pt idx="160">
                  <c:v>-4.4116876667142986E-2</c:v>
                </c:pt>
                <c:pt idx="161">
                  <c:v>-4.3851646119895192E-2</c:v>
                </c:pt>
                <c:pt idx="162">
                  <c:v>-4.3581925164218611E-2</c:v>
                </c:pt>
                <c:pt idx="163">
                  <c:v>-4.330778107526962E-2</c:v>
                </c:pt>
                <c:pt idx="164">
                  <c:v>-4.3029279448525852E-2</c:v>
                </c:pt>
                <c:pt idx="165">
                  <c:v>-4.2746484230622349E-2</c:v>
                </c:pt>
                <c:pt idx="166">
                  <c:v>-4.2459457748869278E-2</c:v>
                </c:pt>
                <c:pt idx="167">
                  <c:v>-4.2168260739519306E-2</c:v>
                </c:pt>
                <c:pt idx="168">
                  <c:v>-4.1872952374848824E-2</c:v>
                </c:pt>
                <c:pt idx="169">
                  <c:v>-4.157359028911365E-2</c:v>
                </c:pt>
                <c:pt idx="170">
                  <c:v>-4.1270230603435112E-2</c:v>
                </c:pt>
                <c:pt idx="171">
                  <c:v>-4.0962927949670554E-2</c:v>
                </c:pt>
                <c:pt idx="172">
                  <c:v>-4.0651735493318311E-2</c:v>
                </c:pt>
                <c:pt idx="173">
                  <c:v>-4.0336704955504156E-2</c:v>
                </c:pt>
                <c:pt idx="174">
                  <c:v>-4.0017886634094266E-2</c:v>
                </c:pt>
                <c:pt idx="175">
                  <c:v>-3.9695329423976522E-2</c:v>
                </c:pt>
                <c:pt idx="176">
                  <c:v>-3.9369080836549712E-2</c:v>
                </c:pt>
                <c:pt idx="177">
                  <c:v>-3.9039187018458592E-2</c:v>
                </c:pt>
                <c:pt idx="178">
                  <c:v>-3.8705692769609494E-2</c:v>
                </c:pt>
                <c:pt idx="179">
                  <c:v>-3.8368641560500627E-2</c:v>
                </c:pt>
                <c:pt idx="180">
                  <c:v>-3.8028075548898213E-2</c:v>
                </c:pt>
                <c:pt idx="181">
                  <c:v>-3.7684035595888531E-2</c:v>
                </c:pt>
                <c:pt idx="182">
                  <c:v>-3.7336561281334266E-2</c:v>
                </c:pt>
                <c:pt idx="183">
                  <c:v>-3.6985690918761895E-2</c:v>
                </c:pt>
                <c:pt idx="184">
                  <c:v>-3.6631461569705343E-2</c:v>
                </c:pt>
                <c:pt idx="185">
                  <c:v>-3.6273909057530217E-2</c:v>
                </c:pt>
                <c:pt idx="186">
                  <c:v>-3.5913067980761534E-2</c:v>
                </c:pt>
                <c:pt idx="187">
                  <c:v>-3.5548971725935977E-2</c:v>
                </c:pt>
                <c:pt idx="188">
                  <c:v>-3.5181652480000006E-2</c:v>
                </c:pt>
                <c:pt idx="189">
                  <c:v>-3.4811141242272609E-2</c:v>
                </c:pt>
                <c:pt idx="190">
                  <c:v>-3.4437467835991976E-2</c:v>
                </c:pt>
                <c:pt idx="191">
                  <c:v>-3.4060660919462596E-2</c:v>
                </c:pt>
                <c:pt idx="192">
                  <c:v>-3.3680747996820803E-2</c:v>
                </c:pt>
                <c:pt idx="193">
                  <c:v>-3.3297755428433676E-2</c:v>
                </c:pt>
                <c:pt idx="194">
                  <c:v>-3.2911708440946513E-2</c:v>
                </c:pt>
                <c:pt idx="195">
                  <c:v>-3.2522631136994121E-2</c:v>
                </c:pt>
                <c:pt idx="196">
                  <c:v>-3.2130546504588325E-2</c:v>
                </c:pt>
                <c:pt idx="197">
                  <c:v>-3.173547642619598E-2</c:v>
                </c:pt>
                <c:pt idx="198">
                  <c:v>-3.1337441687518813E-2</c:v>
                </c:pt>
                <c:pt idx="199">
                  <c:v>-3.0936461985987943E-2</c:v>
                </c:pt>
                <c:pt idx="200">
                  <c:v>-3.0532555938983505E-2</c:v>
                </c:pt>
                <c:pt idx="201">
                  <c:v>-3.0125741091790864E-2</c:v>
                </c:pt>
                <c:pt idx="202">
                  <c:v>-2.9716033925303021E-2</c:v>
                </c:pt>
                <c:pt idx="203">
                  <c:v>-2.9303449863479668E-2</c:v>
                </c:pt>
                <c:pt idx="204">
                  <c:v>-2.8888003280571554E-2</c:v>
                </c:pt>
                <c:pt idx="205">
                  <c:v>-2.8469707508119946E-2</c:v>
                </c:pt>
                <c:pt idx="206">
                  <c:v>-2.8048574841738748E-2</c:v>
                </c:pt>
                <c:pt idx="207">
                  <c:v>-2.7624616547688212E-2</c:v>
                </c:pt>
                <c:pt idx="208">
                  <c:v>-2.7197842869247771E-2</c:v>
                </c:pt>
                <c:pt idx="209">
                  <c:v>-2.6768263032895256E-2</c:v>
                </c:pt>
                <c:pt idx="210">
                  <c:v>-2.6335885254299914E-2</c:v>
                </c:pt>
                <c:pt idx="211">
                  <c:v>-2.5900716744135827E-2</c:v>
                </c:pt>
                <c:pt idx="212">
                  <c:v>-2.546276371372258E-2</c:v>
                </c:pt>
                <c:pt idx="213">
                  <c:v>-2.5022031380498969E-2</c:v>
                </c:pt>
                <c:pt idx="214">
                  <c:v>-2.4578523973336059E-2</c:v>
                </c:pt>
                <c:pt idx="215">
                  <c:v>-2.4132244737695232E-2</c:v>
                </c:pt>
                <c:pt idx="216">
                  <c:v>-2.3683195940636857E-2</c:v>
                </c:pt>
                <c:pt idx="217">
                  <c:v>-2.3231378875684491E-2</c:v>
                </c:pt>
                <c:pt idx="218">
                  <c:v>-2.27767938675499E-2</c:v>
                </c:pt>
                <c:pt idx="219">
                  <c:v>-2.2319440276723956E-2</c:v>
                </c:pt>
                <c:pt idx="220">
                  <c:v>-2.1859316503937503E-2</c:v>
                </c:pt>
                <c:pt idx="221">
                  <c:v>-2.1396419994497137E-2</c:v>
                </c:pt>
                <c:pt idx="222">
                  <c:v>-2.0930747242499978E-2</c:v>
                </c:pt>
                <c:pt idx="223">
                  <c:v>-2.0462293794931398E-2</c:v>
                </c:pt>
                <c:pt idx="224">
                  <c:v>-1.9991054255649926E-2</c:v>
                </c:pt>
                <c:pt idx="225">
                  <c:v>-1.9517022289263039E-2</c:v>
                </c:pt>
                <c:pt idx="226">
                  <c:v>-1.9040190624897098E-2</c:v>
                </c:pt>
                <c:pt idx="227">
                  <c:v>-1.8560551059865711E-2</c:v>
                </c:pt>
                <c:pt idx="228">
                  <c:v>-1.8078094463238888E-2</c:v>
                </c:pt>
                <c:pt idx="229">
                  <c:v>-1.7592810779317118E-2</c:v>
                </c:pt>
                <c:pt idx="230">
                  <c:v>-1.7104689031012914E-2</c:v>
                </c:pt>
                <c:pt idx="231">
                  <c:v>-1.6613717323142929E-2</c:v>
                </c:pt>
                <c:pt idx="232">
                  <c:v>-1.6119882845633697E-2</c:v>
                </c:pt>
                <c:pt idx="233">
                  <c:v>-1.5623171876643565E-2</c:v>
                </c:pt>
                <c:pt idx="234">
                  <c:v>-1.5123569785603447E-2</c:v>
                </c:pt>
                <c:pt idx="235">
                  <c:v>-1.4621061036179134E-2</c:v>
                </c:pt>
                <c:pt idx="236">
                  <c:v>-1.4115629189157593E-2</c:v>
                </c:pt>
                <c:pt idx="237">
                  <c:v>-1.3607256905259487E-2</c:v>
                </c:pt>
                <c:pt idx="238">
                  <c:v>-1.3095925947880283E-2</c:v>
                </c:pt>
                <c:pt idx="239">
                  <c:v>-1.2581617185762096E-2</c:v>
                </c:pt>
                <c:pt idx="240">
                  <c:v>-1.2064310595598732E-2</c:v>
                </c:pt>
                <c:pt idx="241">
                  <c:v>-1.1543985264575458E-2</c:v>
                </c:pt>
                <c:pt idx="242">
                  <c:v>-1.1020619392845564E-2</c:v>
                </c:pt>
                <c:pt idx="243">
                  <c:v>-1.0494190295946199E-2</c:v>
                </c:pt>
                <c:pt idx="244">
                  <c:v>-9.9646744071546361E-3</c:v>
                </c:pt>
                <c:pt idx="245">
                  <c:v>-9.4320472797867899E-3</c:v>
                </c:pt>
                <c:pt idx="246">
                  <c:v>-8.8962835894403972E-3</c:v>
                </c:pt>
                <c:pt idx="247">
                  <c:v>-8.3573571361835047E-3</c:v>
                </c:pt>
                <c:pt idx="248">
                  <c:v>-7.8152408466907672E-3</c:v>
                </c:pt>
                <c:pt idx="249">
                  <c:v>-7.2699067763282721E-3</c:v>
                </c:pt>
                <c:pt idx="250">
                  <c:v>-6.7213261111890368E-3</c:v>
                </c:pt>
                <c:pt idx="251">
                  <c:v>-6.1694691700805715E-3</c:v>
                </c:pt>
                <c:pt idx="252">
                  <c:v>-5.6143054064650838E-3</c:v>
                </c:pt>
                <c:pt idx="253">
                  <c:v>-5.0558034103548727E-3</c:v>
                </c:pt>
                <c:pt idx="254">
                  <c:v>-4.4939309101631603E-3</c:v>
                </c:pt>
                <c:pt idx="255">
                  <c:v>-3.9286547745122774E-3</c:v>
                </c:pt>
                <c:pt idx="256">
                  <c:v>-3.3599410140001881E-3</c:v>
                </c:pt>
                <c:pt idx="257">
                  <c:v>-2.7877547829261648E-3</c:v>
                </c:pt>
                <c:pt idx="258">
                  <c:v>-2.2120603809776887E-3</c:v>
                </c:pt>
                <c:pt idx="259">
                  <c:v>-1.6328212548786109E-3</c:v>
                </c:pt>
                <c:pt idx="260">
                  <c:v>-1.0499999999999815E-3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667-2B45-A08D-3224912BB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9307456"/>
        <c:axId val="1019309696"/>
      </c:scatterChart>
      <c:valAx>
        <c:axId val="101930745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19309696"/>
        <c:crosses val="autoZero"/>
        <c:crossBetween val="midCat"/>
      </c:valAx>
      <c:valAx>
        <c:axId val="1019309696"/>
        <c:scaling>
          <c:orientation val="minMax"/>
          <c:max val="0.1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19307456"/>
        <c:crosses val="autoZero"/>
        <c:crossBetween val="midCat"/>
        <c:majorUnit val="0.1"/>
        <c:min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Parallel sided foil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Blad1!$I$6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Blad1!$H$7:$H$177</c:f>
              <c:numCache>
                <c:formatCode>General</c:formatCode>
                <c:ptCount val="171"/>
                <c:pt idx="0">
                  <c:v>0</c:v>
                </c:pt>
                <c:pt idx="1">
                  <c:v>1.5810121853207171E-4</c:v>
                </c:pt>
                <c:pt idx="2">
                  <c:v>6.2493341247077643E-4</c:v>
                </c:pt>
                <c:pt idx="3">
                  <c:v>1.3895520021753706E-3</c:v>
                </c:pt>
                <c:pt idx="4">
                  <c:v>2.4413359209930073E-3</c:v>
                </c:pt>
                <c:pt idx="5">
                  <c:v>3.7699560110172306E-3</c:v>
                </c:pt>
                <c:pt idx="6">
                  <c:v>5.3653453071658272E-3</c:v>
                </c:pt>
                <c:pt idx="7">
                  <c:v>7.2176710581698675E-3</c:v>
                </c:pt>
                <c:pt idx="8">
                  <c:v>9.3173083489374638E-3</c:v>
                </c:pt>
                <c:pt idx="9">
                  <c:v>1.165481520312972E-2</c:v>
                </c:pt>
                <c:pt idx="10">
                  <c:v>1.422090905783866E-2</c:v>
                </c:pt>
                <c:pt idx="11">
                  <c:v>1.7006444514140791E-2</c:v>
                </c:pt>
                <c:pt idx="12">
                  <c:v>2.0002392278150601E-2</c:v>
                </c:pt>
                <c:pt idx="13">
                  <c:v>2.3199819217131542E-2</c:v>
                </c:pt>
                <c:pt idx="14">
                  <c:v>2.6589869464342167E-2</c:v>
                </c:pt>
                <c:pt idx="15">
                  <c:v>3.0163746514689813E-2</c:v>
                </c:pt>
                <c:pt idx="16">
                  <c:v>3.3912696261012509E-2</c:v>
                </c:pt>
                <c:pt idx="17">
                  <c:v>3.7827990927978554E-2</c:v>
                </c:pt>
                <c:pt idx="18">
                  <c:v>4.1900913867241825E-2</c:v>
                </c:pt>
                <c:pt idx="19">
                  <c:v>4.6122745183668087E-2</c:v>
                </c:pt>
                <c:pt idx="20">
                  <c:v>5.0484748168198736E-2</c:v>
                </c:pt>
                <c:pt idx="21">
                  <c:v>5.4978156518277796E-2</c:v>
                </c:pt>
                <c:pt idx="22">
                  <c:v>5.9594162331767613E-2</c:v>
                </c:pt>
                <c:pt idx="23">
                  <c:v>6.4323904864942091E-2</c:v>
                </c:pt>
                <c:pt idx="24">
                  <c:v>6.9158460049496551E-2</c:v>
                </c:pt>
                <c:pt idx="25">
                  <c:v>7.4088830767561037E-2</c:v>
                </c:pt>
                <c:pt idx="26">
                  <c:v>7.9105937887465991E-2</c:v>
                </c:pt>
                <c:pt idx="27">
                  <c:v>8.4200612066489183E-2</c:v>
                </c:pt>
                <c:pt idx="28">
                  <c:v>8.9363586330015884E-2</c:v>
                </c:pt>
                <c:pt idx="29">
                  <c:v>9.458548943947262E-2</c:v>
                </c:pt>
                <c:pt idx="30">
                  <c:v>9.9856840064042898E-2</c:v>
                </c:pt>
                <c:pt idx="31">
                  <c:v>0.1051680417735401</c:v>
                </c:pt>
                <c:pt idx="32">
                  <c:v>0.11050937887188714</c:v>
                </c:pt>
                <c:pt idx="33">
                  <c:v>0.11587101309242746</c:v>
                </c:pt>
                <c:pt idx="34">
                  <c:v>0.12124298117775413</c:v>
                </c:pt>
                <c:pt idx="35">
                  <c:v>0.12661519336788149</c:v>
                </c:pt>
                <c:pt idx="36">
                  <c:v>0.13197743282138144</c:v>
                </c:pt>
                <c:pt idx="37">
                  <c:v>0.13731935599454687</c:v>
                </c:pt>
                <c:pt idx="38">
                  <c:v>0.14263049400371841</c:v>
                </c:pt>
                <c:pt idx="39">
                  <c:v>0.14790025499558929</c:v>
                </c:pt>
                <c:pt idx="40">
                  <c:v>0.15311792754958359</c:v>
                </c:pt>
                <c:pt idx="41">
                  <c:v>0.15827268513525819</c:v>
                </c:pt>
                <c:pt idx="42">
                  <c:v>0.1633535916461028</c:v>
                </c:pt>
                <c:pt idx="43">
                  <c:v>0.16834960802908189</c:v>
                </c:pt>
                <c:pt idx="44">
                  <c:v>0.17324960002677775</c:v>
                </c:pt>
                <c:pt idx="45">
                  <c:v>0.17804234704603436</c:v>
                </c:pt>
                <c:pt idx="46">
                  <c:v>0.18271655216356789</c:v>
                </c:pt>
                <c:pt idx="47">
                  <c:v>0.18726085327509884</c:v>
                </c:pt>
                <c:pt idx="48">
                  <c:v>0.19166383539016923</c:v>
                </c:pt>
                <c:pt idx="49">
                  <c:v>0.19591404406994734</c:v>
                </c:pt>
                <c:pt idx="50">
                  <c:v>0.2</c:v>
                </c:pt>
                <c:pt idx="51">
                  <c:v>0.22</c:v>
                </c:pt>
                <c:pt idx="52">
                  <c:v>0.24</c:v>
                </c:pt>
                <c:pt idx="53">
                  <c:v>0.26</c:v>
                </c:pt>
                <c:pt idx="54">
                  <c:v>0.28000000000000003</c:v>
                </c:pt>
                <c:pt idx="55">
                  <c:v>0.3</c:v>
                </c:pt>
                <c:pt idx="56">
                  <c:v>0.32</c:v>
                </c:pt>
                <c:pt idx="57">
                  <c:v>0.33999999999999997</c:v>
                </c:pt>
                <c:pt idx="58">
                  <c:v>0.36</c:v>
                </c:pt>
                <c:pt idx="59">
                  <c:v>0.38</c:v>
                </c:pt>
                <c:pt idx="60">
                  <c:v>0.39999999999999997</c:v>
                </c:pt>
                <c:pt idx="61">
                  <c:v>0.42</c:v>
                </c:pt>
                <c:pt idx="62">
                  <c:v>0.43999999999999995</c:v>
                </c:pt>
                <c:pt idx="63">
                  <c:v>0.45999999999999996</c:v>
                </c:pt>
                <c:pt idx="64">
                  <c:v>0.48</c:v>
                </c:pt>
                <c:pt idx="65">
                  <c:v>0.49999999999999994</c:v>
                </c:pt>
                <c:pt idx="66">
                  <c:v>0.52</c:v>
                </c:pt>
                <c:pt idx="67">
                  <c:v>0.54</c:v>
                </c:pt>
                <c:pt idx="68">
                  <c:v>0.55999999999999994</c:v>
                </c:pt>
                <c:pt idx="69">
                  <c:v>0.57999999999999996</c:v>
                </c:pt>
                <c:pt idx="70">
                  <c:v>0.6</c:v>
                </c:pt>
                <c:pt idx="71">
                  <c:v>0.60320010639999999</c:v>
                </c:pt>
                <c:pt idx="72">
                  <c:v>0.60640084906666658</c:v>
                </c:pt>
                <c:pt idx="73">
                  <c:v>0.60960285839999995</c:v>
                </c:pt>
                <c:pt idx="74">
                  <c:v>0.6128067584000001</c:v>
                </c:pt>
                <c:pt idx="75">
                  <c:v>0.61601316666666672</c:v>
                </c:pt>
                <c:pt idx="76">
                  <c:v>0.6192226944</c:v>
                </c:pt>
                <c:pt idx="77">
                  <c:v>0.62243594640000011</c:v>
                </c:pt>
                <c:pt idx="78">
                  <c:v>0.62565352106666661</c:v>
                </c:pt>
                <c:pt idx="79">
                  <c:v>0.62887601039999996</c:v>
                </c:pt>
                <c:pt idx="80">
                  <c:v>0.63210399999999989</c:v>
                </c:pt>
                <c:pt idx="81">
                  <c:v>0.63533806906666657</c:v>
                </c:pt>
                <c:pt idx="82">
                  <c:v>0.63857879039999998</c:v>
                </c:pt>
                <c:pt idx="83">
                  <c:v>0.64182673040000005</c:v>
                </c:pt>
                <c:pt idx="84">
                  <c:v>0.64508244906666656</c:v>
                </c:pt>
                <c:pt idx="85">
                  <c:v>0.64834649999999994</c:v>
                </c:pt>
                <c:pt idx="86">
                  <c:v>0.65161943039999992</c:v>
                </c:pt>
                <c:pt idx="87">
                  <c:v>0.65490178106666674</c:v>
                </c:pt>
                <c:pt idx="88">
                  <c:v>0.65819408639999999</c:v>
                </c:pt>
                <c:pt idx="89">
                  <c:v>0.66149687439999993</c:v>
                </c:pt>
                <c:pt idx="90">
                  <c:v>0.66481066666666655</c:v>
                </c:pt>
                <c:pt idx="91">
                  <c:v>0.66813597839999994</c:v>
                </c:pt>
                <c:pt idx="92">
                  <c:v>0.67147331840000002</c:v>
                </c:pt>
                <c:pt idx="93">
                  <c:v>0.67482318906666661</c:v>
                </c:pt>
                <c:pt idx="94">
                  <c:v>0.6781860864</c:v>
                </c:pt>
                <c:pt idx="95">
                  <c:v>0.68156249999999996</c:v>
                </c:pt>
                <c:pt idx="96">
                  <c:v>0.68495291306666661</c:v>
                </c:pt>
                <c:pt idx="97">
                  <c:v>0.6883578024</c:v>
                </c:pt>
                <c:pt idx="98">
                  <c:v>0.69177763840000006</c:v>
                </c:pt>
                <c:pt idx="99">
                  <c:v>0.69521288506666667</c:v>
                </c:pt>
                <c:pt idx="100">
                  <c:v>0.69866400000000006</c:v>
                </c:pt>
                <c:pt idx="101">
                  <c:v>0.70213143440000003</c:v>
                </c:pt>
                <c:pt idx="102">
                  <c:v>0.70561563306666675</c:v>
                </c:pt>
                <c:pt idx="103">
                  <c:v>0.70911703439999996</c:v>
                </c:pt>
                <c:pt idx="104">
                  <c:v>0.71263607039999999</c:v>
                </c:pt>
                <c:pt idx="105">
                  <c:v>0.71617316666666664</c:v>
                </c:pt>
                <c:pt idx="106">
                  <c:v>0.71972874239999995</c:v>
                </c:pt>
                <c:pt idx="107">
                  <c:v>0.7233032103999999</c:v>
                </c:pt>
                <c:pt idx="108">
                  <c:v>0.72689697706666667</c:v>
                </c:pt>
                <c:pt idx="109">
                  <c:v>0.73051044240000007</c:v>
                </c:pt>
                <c:pt idx="110">
                  <c:v>0.73414400000000002</c:v>
                </c:pt>
                <c:pt idx="111">
                  <c:v>0.7377980370666668</c:v>
                </c:pt>
                <c:pt idx="112">
                  <c:v>0.74147293439999995</c:v>
                </c:pt>
                <c:pt idx="113">
                  <c:v>0.74516906640000002</c:v>
                </c:pt>
                <c:pt idx="114">
                  <c:v>0.74888680106666672</c:v>
                </c:pt>
                <c:pt idx="115">
                  <c:v>0.75262649999999998</c:v>
                </c:pt>
                <c:pt idx="116">
                  <c:v>0.75638851839999999</c:v>
                </c:pt>
                <c:pt idx="117">
                  <c:v>0.76017320506666675</c:v>
                </c:pt>
                <c:pt idx="118">
                  <c:v>0.76398090239999994</c:v>
                </c:pt>
                <c:pt idx="119">
                  <c:v>0.76781194639999995</c:v>
                </c:pt>
                <c:pt idx="120">
                  <c:v>0.77166666666666672</c:v>
                </c:pt>
                <c:pt idx="121">
                  <c:v>0.77554538640000015</c:v>
                </c:pt>
                <c:pt idx="122">
                  <c:v>0.77944842240000001</c:v>
                </c:pt>
                <c:pt idx="123">
                  <c:v>0.78337608506666678</c:v>
                </c:pt>
                <c:pt idx="124">
                  <c:v>0.78732867839999998</c:v>
                </c:pt>
                <c:pt idx="125">
                  <c:v>0.79130650000000002</c:v>
                </c:pt>
                <c:pt idx="126">
                  <c:v>0.79530984106666669</c:v>
                </c:pt>
                <c:pt idx="127">
                  <c:v>0.79933898639999978</c:v>
                </c:pt>
                <c:pt idx="128">
                  <c:v>0.80339421439999992</c:v>
                </c:pt>
                <c:pt idx="129">
                  <c:v>0.80747579706666661</c:v>
                </c:pt>
                <c:pt idx="130">
                  <c:v>0.81158399999999986</c:v>
                </c:pt>
                <c:pt idx="131">
                  <c:v>0.8157190823999998</c:v>
                </c:pt>
                <c:pt idx="132">
                  <c:v>0.81988129706666668</c:v>
                </c:pt>
                <c:pt idx="133">
                  <c:v>0.82407089039999992</c:v>
                </c:pt>
                <c:pt idx="134">
                  <c:v>0.82828810239999995</c:v>
                </c:pt>
                <c:pt idx="135">
                  <c:v>0.83253316666666666</c:v>
                </c:pt>
                <c:pt idx="136">
                  <c:v>0.83680631039999998</c:v>
                </c:pt>
                <c:pt idx="137">
                  <c:v>0.84110775440000007</c:v>
                </c:pt>
                <c:pt idx="138">
                  <c:v>0.84543771306666682</c:v>
                </c:pt>
                <c:pt idx="139">
                  <c:v>0.84979639439999999</c:v>
                </c:pt>
                <c:pt idx="140">
                  <c:v>0.85418400000000005</c:v>
                </c:pt>
                <c:pt idx="141">
                  <c:v>0.85860072506666674</c:v>
                </c:pt>
                <c:pt idx="142">
                  <c:v>0.86304675840000011</c:v>
                </c:pt>
                <c:pt idx="143">
                  <c:v>0.86752228240000007</c:v>
                </c:pt>
                <c:pt idx="144">
                  <c:v>0.87202747306666684</c:v>
                </c:pt>
                <c:pt idx="145">
                  <c:v>0.87656250000000002</c:v>
                </c:pt>
                <c:pt idx="146">
                  <c:v>0.88112752640000003</c:v>
                </c:pt>
                <c:pt idx="147">
                  <c:v>0.88572270906666661</c:v>
                </c:pt>
                <c:pt idx="148">
                  <c:v>0.89034819840000012</c:v>
                </c:pt>
                <c:pt idx="149">
                  <c:v>0.89500413840000015</c:v>
                </c:pt>
                <c:pt idx="150">
                  <c:v>0.89969066666666686</c:v>
                </c:pt>
                <c:pt idx="151">
                  <c:v>0.9044079143999999</c:v>
                </c:pt>
                <c:pt idx="152">
                  <c:v>0.90915600639999994</c:v>
                </c:pt>
                <c:pt idx="153">
                  <c:v>0.91393506106666667</c:v>
                </c:pt>
                <c:pt idx="154">
                  <c:v>0.91874519040000002</c:v>
                </c:pt>
                <c:pt idx="155">
                  <c:v>0.92358649999999998</c:v>
                </c:pt>
                <c:pt idx="156">
                  <c:v>0.92845908906666663</c:v>
                </c:pt>
                <c:pt idx="157">
                  <c:v>0.93336305040000012</c:v>
                </c:pt>
                <c:pt idx="158">
                  <c:v>0.93829847040000003</c:v>
                </c:pt>
                <c:pt idx="159">
                  <c:v>0.94326542906666677</c:v>
                </c:pt>
                <c:pt idx="160">
                  <c:v>0.94826400000000011</c:v>
                </c:pt>
                <c:pt idx="161">
                  <c:v>0.95329425040000004</c:v>
                </c:pt>
                <c:pt idx="162">
                  <c:v>0.95835624106666661</c:v>
                </c:pt>
                <c:pt idx="163">
                  <c:v>0.9634500264000001</c:v>
                </c:pt>
                <c:pt idx="164">
                  <c:v>0.96857565440000015</c:v>
                </c:pt>
                <c:pt idx="165">
                  <c:v>0.97373316666666654</c:v>
                </c:pt>
                <c:pt idx="166">
                  <c:v>0.97892259840000007</c:v>
                </c:pt>
                <c:pt idx="167">
                  <c:v>0.98414397840000001</c:v>
                </c:pt>
                <c:pt idx="168">
                  <c:v>0.98939732906666666</c:v>
                </c:pt>
                <c:pt idx="169">
                  <c:v>0.99468266640000003</c:v>
                </c:pt>
                <c:pt idx="170">
                  <c:v>1</c:v>
                </c:pt>
              </c:numCache>
            </c:numRef>
          </c:xVal>
          <c:yVal>
            <c:numRef>
              <c:f>Blad1!$I$7:$I$177</c:f>
              <c:numCache>
                <c:formatCode>General</c:formatCode>
                <c:ptCount val="171"/>
                <c:pt idx="0">
                  <c:v>0</c:v>
                </c:pt>
                <c:pt idx="1">
                  <c:v>3.0291660124249979E-3</c:v>
                </c:pt>
                <c:pt idx="2">
                  <c:v>5.9230638061427828E-3</c:v>
                </c:pt>
                <c:pt idx="3">
                  <c:v>8.6862950968346203E-3</c:v>
                </c:pt>
                <c:pt idx="4">
                  <c:v>1.1323262824580838E-2</c:v>
                </c:pt>
                <c:pt idx="5">
                  <c:v>1.3838185104847888E-2</c:v>
                </c:pt>
                <c:pt idx="6">
                  <c:v>1.6235108256086459E-2</c:v>
                </c:pt>
                <c:pt idx="7">
                  <c:v>1.8517918980584178E-2</c:v>
                </c:pt>
                <c:pt idx="8">
                  <c:v>2.069035576782954E-2</c:v>
                </c:pt>
                <c:pt idx="9">
                  <c:v>2.2756019582997434E-2</c:v>
                </c:pt>
                <c:pt idx="10">
                  <c:v>2.4718383897175723E-2</c:v>
                </c:pt>
                <c:pt idx="11">
                  <c:v>2.6580804110541426E-2</c:v>
                </c:pt>
                <c:pt idx="12">
                  <c:v>2.8346526414798776E-2</c:v>
                </c:pt>
                <c:pt idx="13">
                  <c:v>3.0018696136751621E-2</c:v>
                </c:pt>
                <c:pt idx="14">
                  <c:v>3.160036560084914E-2</c:v>
                </c:pt>
                <c:pt idx="15">
                  <c:v>3.3094501544871563E-2</c:v>
                </c:pt>
                <c:pt idx="16">
                  <c:v>3.4503992119572703E-2</c:v>
                </c:pt>
                <c:pt idx="17">
                  <c:v>3.5831653500033721E-2</c:v>
                </c:pt>
                <c:pt idx="18">
                  <c:v>3.7080236133677925E-2</c:v>
                </c:pt>
                <c:pt idx="19">
                  <c:v>3.8252430647321777E-2</c:v>
                </c:pt>
                <c:pt idx="20">
                  <c:v>3.9350873433270588E-2</c:v>
                </c:pt>
                <c:pt idx="21">
                  <c:v>4.0378151932286527E-2</c:v>
                </c:pt>
                <c:pt idx="22">
                  <c:v>4.1336809629245061E-2</c:v>
                </c:pt>
                <c:pt idx="23">
                  <c:v>4.2229350775436041E-2</c:v>
                </c:pt>
                <c:pt idx="24">
                  <c:v>4.305824484974672E-2</c:v>
                </c:pt>
                <c:pt idx="25">
                  <c:v>4.3825930769369921E-2</c:v>
                </c:pt>
                <c:pt idx="26">
                  <c:v>4.4534820859205931E-2</c:v>
                </c:pt>
                <c:pt idx="27">
                  <c:v>4.5187304587758735E-2</c:v>
                </c:pt>
                <c:pt idx="28">
                  <c:v>4.5785752076061115E-2</c:v>
                </c:pt>
                <c:pt idx="29">
                  <c:v>4.6332517384992056E-2</c:v>
                </c:pt>
                <c:pt idx="30">
                  <c:v>4.6829941585268479E-2</c:v>
                </c:pt>
                <c:pt idx="31">
                  <c:v>4.7280355613398217E-2</c:v>
                </c:pt>
                <c:pt idx="32">
                  <c:v>4.7686082915969499E-2</c:v>
                </c:pt>
                <c:pt idx="33">
                  <c:v>4.8049441883820924E-2</c:v>
                </c:pt>
                <c:pt idx="34">
                  <c:v>4.8372748076884506E-2</c:v>
                </c:pt>
                <c:pt idx="35">
                  <c:v>4.8658316239822294E-2</c:v>
                </c:pt>
                <c:pt idx="36">
                  <c:v>4.8908462107982893E-2</c:v>
                </c:pt>
                <c:pt idx="37">
                  <c:v>4.912550400268989E-2</c:v>
                </c:pt>
                <c:pt idx="38">
                  <c:v>4.9311764214440112E-2</c:v>
                </c:pt>
                <c:pt idx="39">
                  <c:v>4.9469570172235883E-2</c:v>
                </c:pt>
                <c:pt idx="40">
                  <c:v>4.9601255397006293E-2</c:v>
                </c:pt>
                <c:pt idx="41">
                  <c:v>4.9709160236885826E-2</c:v>
                </c:pt>
                <c:pt idx="42">
                  <c:v>4.9795632382020671E-2</c:v>
                </c:pt>
                <c:pt idx="43">
                  <c:v>4.9863027156561691E-2</c:v>
                </c:pt>
                <c:pt idx="44">
                  <c:v>4.9913707585582889E-2</c:v>
                </c:pt>
                <c:pt idx="45">
                  <c:v>4.9950044234835574E-2</c:v>
                </c:pt>
                <c:pt idx="46">
                  <c:v>4.9974414821513186E-2</c:v>
                </c:pt>
                <c:pt idx="47">
                  <c:v>4.9989203594560785E-2</c:v>
                </c:pt>
                <c:pt idx="48">
                  <c:v>4.999680048351713E-2</c:v>
                </c:pt>
                <c:pt idx="49">
                  <c:v>4.9999600015426443E-2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0.05</c:v>
                </c:pt>
                <c:pt idx="58">
                  <c:v>0.05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4.9999877796854407E-2</c:v>
                </c:pt>
                <c:pt idx="72">
                  <c:v>4.999902820943293E-2</c:v>
                </c:pt>
                <c:pt idx="73">
                  <c:v>4.9996739898603128E-2</c:v>
                </c:pt>
                <c:pt idx="74">
                  <c:v>4.9992319029025414E-2</c:v>
                </c:pt>
                <c:pt idx="75">
                  <c:v>4.9985089269153099E-2</c:v>
                </c:pt>
                <c:pt idx="76">
                  <c:v>4.9974391791232399E-2</c:v>
                </c:pt>
                <c:pt idx="77">
                  <c:v>4.9959585271302301E-2</c:v>
                </c:pt>
                <c:pt idx="78">
                  <c:v>4.9940045889194748E-2</c:v>
                </c:pt>
                <c:pt idx="79">
                  <c:v>4.9915167328534543E-2</c:v>
                </c:pt>
                <c:pt idx="80">
                  <c:v>4.9884360776739307E-2</c:v>
                </c:pt>
                <c:pt idx="81">
                  <c:v>4.984705492501957E-2</c:v>
                </c:pt>
                <c:pt idx="82">
                  <c:v>4.9802695968378739E-2</c:v>
                </c:pt>
                <c:pt idx="83">
                  <c:v>4.9750747605613051E-2</c:v>
                </c:pt>
                <c:pt idx="84">
                  <c:v>4.969069103931166E-2</c:v>
                </c:pt>
                <c:pt idx="85">
                  <c:v>4.9622024975856542E-2</c:v>
                </c:pt>
                <c:pt idx="86">
                  <c:v>4.9544265625422593E-2</c:v>
                </c:pt>
                <c:pt idx="87">
                  <c:v>4.945694670197754E-2</c:v>
                </c:pt>
                <c:pt idx="88">
                  <c:v>4.9359619423281986E-2</c:v>
                </c:pt>
                <c:pt idx="89">
                  <c:v>4.9251852510889413E-2</c:v>
                </c:pt>
                <c:pt idx="90">
                  <c:v>4.9133232190146196E-2</c:v>
                </c:pt>
                <c:pt idx="91">
                  <c:v>4.900336219019151E-2</c:v>
                </c:pt>
                <c:pt idx="92">
                  <c:v>4.8861863743957457E-2</c:v>
                </c:pt>
                <c:pt idx="93">
                  <c:v>4.8708375588169019E-2</c:v>
                </c:pt>
                <c:pt idx="94">
                  <c:v>4.854255396334399E-2</c:v>
                </c:pt>
                <c:pt idx="95">
                  <c:v>4.8364072613793066E-2</c:v>
                </c:pt>
                <c:pt idx="96">
                  <c:v>4.8172622787619843E-2</c:v>
                </c:pt>
                <c:pt idx="97">
                  <c:v>4.7967913236720727E-2</c:v>
                </c:pt>
                <c:pt idx="98">
                  <c:v>4.7749670216785035E-2</c:v>
                </c:pt>
                <c:pt idx="99">
                  <c:v>4.7517637487294928E-2</c:v>
                </c:pt>
                <c:pt idx="100">
                  <c:v>4.7271576311525468E-2</c:v>
                </c:pt>
                <c:pt idx="101">
                  <c:v>4.7011265456544563E-2</c:v>
                </c:pt>
                <c:pt idx="102">
                  <c:v>4.673650119321298E-2</c:v>
                </c:pt>
                <c:pt idx="103">
                  <c:v>4.6447097296184382E-2</c:v>
                </c:pt>
                <c:pt idx="104">
                  <c:v>4.6142885043905291E-2</c:v>
                </c:pt>
                <c:pt idx="105">
                  <c:v>4.5823713218615107E-2</c:v>
                </c:pt>
                <c:pt idx="106">
                  <c:v>4.5489448106346052E-2</c:v>
                </c:pt>
                <c:pt idx="107">
                  <c:v>4.5139973496923322E-2</c:v>
                </c:pt>
                <c:pt idx="108">
                  <c:v>4.4775190683964856E-2</c:v>
                </c:pt>
                <c:pt idx="109">
                  <c:v>4.4395018464881551E-2</c:v>
                </c:pt>
                <c:pt idx="110">
                  <c:v>4.3999393140877134E-2</c:v>
                </c:pt>
                <c:pt idx="111">
                  <c:v>4.3588268516948234E-2</c:v>
                </c:pt>
                <c:pt idx="112">
                  <c:v>4.3161615901884304E-2</c:v>
                </c:pt>
                <c:pt idx="113">
                  <c:v>4.2719424108267692E-2</c:v>
                </c:pt>
                <c:pt idx="114">
                  <c:v>4.2261699452473635E-2</c:v>
                </c:pt>
                <c:pt idx="115">
                  <c:v>4.1788465754670205E-2</c:v>
                </c:pt>
                <c:pt idx="116">
                  <c:v>4.1299764338818372E-2</c:v>
                </c:pt>
                <c:pt idx="117">
                  <c:v>4.0795654032671935E-2</c:v>
                </c:pt>
                <c:pt idx="118">
                  <c:v>4.0276211167777611E-2</c:v>
                </c:pt>
                <c:pt idx="119">
                  <c:v>3.9741529579474938E-2</c:v>
                </c:pt>
                <c:pt idx="120">
                  <c:v>3.9191720606896387E-2</c:v>
                </c:pt>
                <c:pt idx="121">
                  <c:v>3.862691309296723E-2</c:v>
                </c:pt>
                <c:pt idx="122">
                  <c:v>3.8047253384405656E-2</c:v>
                </c:pt>
                <c:pt idx="123">
                  <c:v>3.7452905331722706E-2</c:v>
                </c:pt>
                <c:pt idx="124">
                  <c:v>3.6844050289222281E-2</c:v>
                </c:pt>
                <c:pt idx="125">
                  <c:v>3.6220887115001175E-2</c:v>
                </c:pt>
                <c:pt idx="126">
                  <c:v>3.558363217094903E-2</c:v>
                </c:pt>
                <c:pt idx="127">
                  <c:v>3.4932519322748372E-2</c:v>
                </c:pt>
                <c:pt idx="128">
                  <c:v>3.4267799939874596E-2</c:v>
                </c:pt>
                <c:pt idx="129">
                  <c:v>3.358974289559595E-2</c:v>
                </c:pt>
                <c:pt idx="130">
                  <c:v>3.2898634566973554E-2</c:v>
                </c:pt>
                <c:pt idx="131">
                  <c:v>3.2194778834861437E-2</c:v>
                </c:pt>
                <c:pt idx="132">
                  <c:v>3.1478497083906438E-2</c:v>
                </c:pt>
                <c:pt idx="133">
                  <c:v>3.075012820254831E-2</c:v>
                </c:pt>
                <c:pt idx="134">
                  <c:v>3.0010028583019654E-2</c:v>
                </c:pt>
                <c:pt idx="135">
                  <c:v>2.9258572121345944E-2</c:v>
                </c:pt>
                <c:pt idx="136">
                  <c:v>2.8496150217345535E-2</c:v>
                </c:pt>
                <c:pt idx="137">
                  <c:v>2.7723171774629633E-2</c:v>
                </c:pt>
                <c:pt idx="138">
                  <c:v>2.694006320060233E-2</c:v>
                </c:pt>
                <c:pt idx="139">
                  <c:v>2.6147268406460582E-2</c:v>
                </c:pt>
                <c:pt idx="140">
                  <c:v>2.5345248807194205E-2</c:v>
                </c:pt>
                <c:pt idx="141">
                  <c:v>2.45344833215859E-2</c:v>
                </c:pt>
                <c:pt idx="142">
                  <c:v>2.371546837221122E-2</c:v>
                </c:pt>
                <c:pt idx="143">
                  <c:v>2.2888717885438604E-2</c:v>
                </c:pt>
                <c:pt idx="144">
                  <c:v>2.2054763291429358E-2</c:v>
                </c:pt>
                <c:pt idx="145">
                  <c:v>2.1214153524137646E-2</c:v>
                </c:pt>
                <c:pt idx="146">
                  <c:v>2.0367455021310512E-2</c:v>
                </c:pt>
                <c:pt idx="147">
                  <c:v>1.951525172448787E-2</c:v>
                </c:pt>
                <c:pt idx="148">
                  <c:v>1.8658145079002496E-2</c:v>
                </c:pt>
                <c:pt idx="149">
                  <c:v>1.7796754033980042E-2</c:v>
                </c:pt>
                <c:pt idx="150">
                  <c:v>1.6931715042339028E-2</c:v>
                </c:pt>
                <c:pt idx="151">
                  <c:v>1.6063682060790837E-2</c:v>
                </c:pt>
                <c:pt idx="152">
                  <c:v>1.5193326549839747E-2</c:v>
                </c:pt>
                <c:pt idx="153">
                  <c:v>1.4321337473782858E-2</c:v>
                </c:pt>
                <c:pt idx="154">
                  <c:v>1.3448421300710179E-2</c:v>
                </c:pt>
                <c:pt idx="155">
                  <c:v>1.2575302002504578E-2</c:v>
                </c:pt>
                <c:pt idx="156">
                  <c:v>1.1702721054841792E-2</c:v>
                </c:pt>
                <c:pt idx="157">
                  <c:v>1.0831437437190426E-2</c:v>
                </c:pt>
                <c:pt idx="158">
                  <c:v>9.9622276328119493E-3</c:v>
                </c:pt>
                <c:pt idx="159">
                  <c:v>9.0958856287607168E-3</c:v>
                </c:pt>
                <c:pt idx="160">
                  <c:v>8.2332229158839365E-3</c:v>
                </c:pt>
                <c:pt idx="161">
                  <c:v>7.3750684888216952E-3</c:v>
                </c:pt>
                <c:pt idx="162">
                  <c:v>6.5222688460069463E-3</c:v>
                </c:pt>
                <c:pt idx="163">
                  <c:v>5.6756879896655106E-3</c:v>
                </c:pt>
                <c:pt idx="164">
                  <c:v>4.8362074258160919E-3</c:v>
                </c:pt>
                <c:pt idx="165">
                  <c:v>4.0047261642702303E-3</c:v>
                </c:pt>
                <c:pt idx="166">
                  <c:v>3.1821607186323722E-3</c:v>
                </c:pt>
                <c:pt idx="167">
                  <c:v>2.369445106299814E-3</c:v>
                </c:pt>
                <c:pt idx="168">
                  <c:v>1.5675308484627273E-3</c:v>
                </c:pt>
                <c:pt idx="169">
                  <c:v>7.7738697010415296E-4</c:v>
                </c:pt>
                <c:pt idx="17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58-817E-F441-BFE1-91EE10F47318}"/>
            </c:ext>
          </c:extLst>
        </c:ser>
        <c:ser>
          <c:idx val="1"/>
          <c:order val="1"/>
          <c:tx>
            <c:strRef>
              <c:f>Blad1!$J$6</c:f>
              <c:strCache>
                <c:ptCount val="1"/>
                <c:pt idx="0">
                  <c:v>-y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Blad1!$H$7:$H$177</c:f>
              <c:numCache>
                <c:formatCode>General</c:formatCode>
                <c:ptCount val="171"/>
                <c:pt idx="0">
                  <c:v>0</c:v>
                </c:pt>
                <c:pt idx="1">
                  <c:v>1.5810121853207171E-4</c:v>
                </c:pt>
                <c:pt idx="2">
                  <c:v>6.2493341247077643E-4</c:v>
                </c:pt>
                <c:pt idx="3">
                  <c:v>1.3895520021753706E-3</c:v>
                </c:pt>
                <c:pt idx="4">
                  <c:v>2.4413359209930073E-3</c:v>
                </c:pt>
                <c:pt idx="5">
                  <c:v>3.7699560110172306E-3</c:v>
                </c:pt>
                <c:pt idx="6">
                  <c:v>5.3653453071658272E-3</c:v>
                </c:pt>
                <c:pt idx="7">
                  <c:v>7.2176710581698675E-3</c:v>
                </c:pt>
                <c:pt idx="8">
                  <c:v>9.3173083489374638E-3</c:v>
                </c:pt>
                <c:pt idx="9">
                  <c:v>1.165481520312972E-2</c:v>
                </c:pt>
                <c:pt idx="10">
                  <c:v>1.422090905783866E-2</c:v>
                </c:pt>
                <c:pt idx="11">
                  <c:v>1.7006444514140791E-2</c:v>
                </c:pt>
                <c:pt idx="12">
                  <c:v>2.0002392278150601E-2</c:v>
                </c:pt>
                <c:pt idx="13">
                  <c:v>2.3199819217131542E-2</c:v>
                </c:pt>
                <c:pt idx="14">
                  <c:v>2.6589869464342167E-2</c:v>
                </c:pt>
                <c:pt idx="15">
                  <c:v>3.0163746514689813E-2</c:v>
                </c:pt>
                <c:pt idx="16">
                  <c:v>3.3912696261012509E-2</c:v>
                </c:pt>
                <c:pt idx="17">
                  <c:v>3.7827990927978554E-2</c:v>
                </c:pt>
                <c:pt idx="18">
                  <c:v>4.1900913867241825E-2</c:v>
                </c:pt>
                <c:pt idx="19">
                  <c:v>4.6122745183668087E-2</c:v>
                </c:pt>
                <c:pt idx="20">
                  <c:v>5.0484748168198736E-2</c:v>
                </c:pt>
                <c:pt idx="21">
                  <c:v>5.4978156518277796E-2</c:v>
                </c:pt>
                <c:pt idx="22">
                  <c:v>5.9594162331767613E-2</c:v>
                </c:pt>
                <c:pt idx="23">
                  <c:v>6.4323904864942091E-2</c:v>
                </c:pt>
                <c:pt idx="24">
                  <c:v>6.9158460049496551E-2</c:v>
                </c:pt>
                <c:pt idx="25">
                  <c:v>7.4088830767561037E-2</c:v>
                </c:pt>
                <c:pt idx="26">
                  <c:v>7.9105937887465991E-2</c:v>
                </c:pt>
                <c:pt idx="27">
                  <c:v>8.4200612066489183E-2</c:v>
                </c:pt>
                <c:pt idx="28">
                  <c:v>8.9363586330015884E-2</c:v>
                </c:pt>
                <c:pt idx="29">
                  <c:v>9.458548943947262E-2</c:v>
                </c:pt>
                <c:pt idx="30">
                  <c:v>9.9856840064042898E-2</c:v>
                </c:pt>
                <c:pt idx="31">
                  <c:v>0.1051680417735401</c:v>
                </c:pt>
                <c:pt idx="32">
                  <c:v>0.11050937887188714</c:v>
                </c:pt>
                <c:pt idx="33">
                  <c:v>0.11587101309242746</c:v>
                </c:pt>
                <c:pt idx="34">
                  <c:v>0.12124298117775413</c:v>
                </c:pt>
                <c:pt idx="35">
                  <c:v>0.12661519336788149</c:v>
                </c:pt>
                <c:pt idx="36">
                  <c:v>0.13197743282138144</c:v>
                </c:pt>
                <c:pt idx="37">
                  <c:v>0.13731935599454687</c:v>
                </c:pt>
                <c:pt idx="38">
                  <c:v>0.14263049400371841</c:v>
                </c:pt>
                <c:pt idx="39">
                  <c:v>0.14790025499558929</c:v>
                </c:pt>
                <c:pt idx="40">
                  <c:v>0.15311792754958359</c:v>
                </c:pt>
                <c:pt idx="41">
                  <c:v>0.15827268513525819</c:v>
                </c:pt>
                <c:pt idx="42">
                  <c:v>0.1633535916461028</c:v>
                </c:pt>
                <c:pt idx="43">
                  <c:v>0.16834960802908189</c:v>
                </c:pt>
                <c:pt idx="44">
                  <c:v>0.17324960002677775</c:v>
                </c:pt>
                <c:pt idx="45">
                  <c:v>0.17804234704603436</c:v>
                </c:pt>
                <c:pt idx="46">
                  <c:v>0.18271655216356789</c:v>
                </c:pt>
                <c:pt idx="47">
                  <c:v>0.18726085327509884</c:v>
                </c:pt>
                <c:pt idx="48">
                  <c:v>0.19166383539016923</c:v>
                </c:pt>
                <c:pt idx="49">
                  <c:v>0.19591404406994734</c:v>
                </c:pt>
                <c:pt idx="50">
                  <c:v>0.2</c:v>
                </c:pt>
                <c:pt idx="51">
                  <c:v>0.22</c:v>
                </c:pt>
                <c:pt idx="52">
                  <c:v>0.24</c:v>
                </c:pt>
                <c:pt idx="53">
                  <c:v>0.26</c:v>
                </c:pt>
                <c:pt idx="54">
                  <c:v>0.28000000000000003</c:v>
                </c:pt>
                <c:pt idx="55">
                  <c:v>0.3</c:v>
                </c:pt>
                <c:pt idx="56">
                  <c:v>0.32</c:v>
                </c:pt>
                <c:pt idx="57">
                  <c:v>0.33999999999999997</c:v>
                </c:pt>
                <c:pt idx="58">
                  <c:v>0.36</c:v>
                </c:pt>
                <c:pt idx="59">
                  <c:v>0.38</c:v>
                </c:pt>
                <c:pt idx="60">
                  <c:v>0.39999999999999997</c:v>
                </c:pt>
                <c:pt idx="61">
                  <c:v>0.42</c:v>
                </c:pt>
                <c:pt idx="62">
                  <c:v>0.43999999999999995</c:v>
                </c:pt>
                <c:pt idx="63">
                  <c:v>0.45999999999999996</c:v>
                </c:pt>
                <c:pt idx="64">
                  <c:v>0.48</c:v>
                </c:pt>
                <c:pt idx="65">
                  <c:v>0.49999999999999994</c:v>
                </c:pt>
                <c:pt idx="66">
                  <c:v>0.52</c:v>
                </c:pt>
                <c:pt idx="67">
                  <c:v>0.54</c:v>
                </c:pt>
                <c:pt idx="68">
                  <c:v>0.55999999999999994</c:v>
                </c:pt>
                <c:pt idx="69">
                  <c:v>0.57999999999999996</c:v>
                </c:pt>
                <c:pt idx="70">
                  <c:v>0.6</c:v>
                </c:pt>
                <c:pt idx="71">
                  <c:v>0.60320010639999999</c:v>
                </c:pt>
                <c:pt idx="72">
                  <c:v>0.60640084906666658</c:v>
                </c:pt>
                <c:pt idx="73">
                  <c:v>0.60960285839999995</c:v>
                </c:pt>
                <c:pt idx="74">
                  <c:v>0.6128067584000001</c:v>
                </c:pt>
                <c:pt idx="75">
                  <c:v>0.61601316666666672</c:v>
                </c:pt>
                <c:pt idx="76">
                  <c:v>0.6192226944</c:v>
                </c:pt>
                <c:pt idx="77">
                  <c:v>0.62243594640000011</c:v>
                </c:pt>
                <c:pt idx="78">
                  <c:v>0.62565352106666661</c:v>
                </c:pt>
                <c:pt idx="79">
                  <c:v>0.62887601039999996</c:v>
                </c:pt>
                <c:pt idx="80">
                  <c:v>0.63210399999999989</c:v>
                </c:pt>
                <c:pt idx="81">
                  <c:v>0.63533806906666657</c:v>
                </c:pt>
                <c:pt idx="82">
                  <c:v>0.63857879039999998</c:v>
                </c:pt>
                <c:pt idx="83">
                  <c:v>0.64182673040000005</c:v>
                </c:pt>
                <c:pt idx="84">
                  <c:v>0.64508244906666656</c:v>
                </c:pt>
                <c:pt idx="85">
                  <c:v>0.64834649999999994</c:v>
                </c:pt>
                <c:pt idx="86">
                  <c:v>0.65161943039999992</c:v>
                </c:pt>
                <c:pt idx="87">
                  <c:v>0.65490178106666674</c:v>
                </c:pt>
                <c:pt idx="88">
                  <c:v>0.65819408639999999</c:v>
                </c:pt>
                <c:pt idx="89">
                  <c:v>0.66149687439999993</c:v>
                </c:pt>
                <c:pt idx="90">
                  <c:v>0.66481066666666655</c:v>
                </c:pt>
                <c:pt idx="91">
                  <c:v>0.66813597839999994</c:v>
                </c:pt>
                <c:pt idx="92">
                  <c:v>0.67147331840000002</c:v>
                </c:pt>
                <c:pt idx="93">
                  <c:v>0.67482318906666661</c:v>
                </c:pt>
                <c:pt idx="94">
                  <c:v>0.6781860864</c:v>
                </c:pt>
                <c:pt idx="95">
                  <c:v>0.68156249999999996</c:v>
                </c:pt>
                <c:pt idx="96">
                  <c:v>0.68495291306666661</c:v>
                </c:pt>
                <c:pt idx="97">
                  <c:v>0.6883578024</c:v>
                </c:pt>
                <c:pt idx="98">
                  <c:v>0.69177763840000006</c:v>
                </c:pt>
                <c:pt idx="99">
                  <c:v>0.69521288506666667</c:v>
                </c:pt>
                <c:pt idx="100">
                  <c:v>0.69866400000000006</c:v>
                </c:pt>
                <c:pt idx="101">
                  <c:v>0.70213143440000003</c:v>
                </c:pt>
                <c:pt idx="102">
                  <c:v>0.70561563306666675</c:v>
                </c:pt>
                <c:pt idx="103">
                  <c:v>0.70911703439999996</c:v>
                </c:pt>
                <c:pt idx="104">
                  <c:v>0.71263607039999999</c:v>
                </c:pt>
                <c:pt idx="105">
                  <c:v>0.71617316666666664</c:v>
                </c:pt>
                <c:pt idx="106">
                  <c:v>0.71972874239999995</c:v>
                </c:pt>
                <c:pt idx="107">
                  <c:v>0.7233032103999999</c:v>
                </c:pt>
                <c:pt idx="108">
                  <c:v>0.72689697706666667</c:v>
                </c:pt>
                <c:pt idx="109">
                  <c:v>0.73051044240000007</c:v>
                </c:pt>
                <c:pt idx="110">
                  <c:v>0.73414400000000002</c:v>
                </c:pt>
                <c:pt idx="111">
                  <c:v>0.7377980370666668</c:v>
                </c:pt>
                <c:pt idx="112">
                  <c:v>0.74147293439999995</c:v>
                </c:pt>
                <c:pt idx="113">
                  <c:v>0.74516906640000002</c:v>
                </c:pt>
                <c:pt idx="114">
                  <c:v>0.74888680106666672</c:v>
                </c:pt>
                <c:pt idx="115">
                  <c:v>0.75262649999999998</c:v>
                </c:pt>
                <c:pt idx="116">
                  <c:v>0.75638851839999999</c:v>
                </c:pt>
                <c:pt idx="117">
                  <c:v>0.76017320506666675</c:v>
                </c:pt>
                <c:pt idx="118">
                  <c:v>0.76398090239999994</c:v>
                </c:pt>
                <c:pt idx="119">
                  <c:v>0.76781194639999995</c:v>
                </c:pt>
                <c:pt idx="120">
                  <c:v>0.77166666666666672</c:v>
                </c:pt>
                <c:pt idx="121">
                  <c:v>0.77554538640000015</c:v>
                </c:pt>
                <c:pt idx="122">
                  <c:v>0.77944842240000001</c:v>
                </c:pt>
                <c:pt idx="123">
                  <c:v>0.78337608506666678</c:v>
                </c:pt>
                <c:pt idx="124">
                  <c:v>0.78732867839999998</c:v>
                </c:pt>
                <c:pt idx="125">
                  <c:v>0.79130650000000002</c:v>
                </c:pt>
                <c:pt idx="126">
                  <c:v>0.79530984106666669</c:v>
                </c:pt>
                <c:pt idx="127">
                  <c:v>0.79933898639999978</c:v>
                </c:pt>
                <c:pt idx="128">
                  <c:v>0.80339421439999992</c:v>
                </c:pt>
                <c:pt idx="129">
                  <c:v>0.80747579706666661</c:v>
                </c:pt>
                <c:pt idx="130">
                  <c:v>0.81158399999999986</c:v>
                </c:pt>
                <c:pt idx="131">
                  <c:v>0.8157190823999998</c:v>
                </c:pt>
                <c:pt idx="132">
                  <c:v>0.81988129706666668</c:v>
                </c:pt>
                <c:pt idx="133">
                  <c:v>0.82407089039999992</c:v>
                </c:pt>
                <c:pt idx="134">
                  <c:v>0.82828810239999995</c:v>
                </c:pt>
                <c:pt idx="135">
                  <c:v>0.83253316666666666</c:v>
                </c:pt>
                <c:pt idx="136">
                  <c:v>0.83680631039999998</c:v>
                </c:pt>
                <c:pt idx="137">
                  <c:v>0.84110775440000007</c:v>
                </c:pt>
                <c:pt idx="138">
                  <c:v>0.84543771306666682</c:v>
                </c:pt>
                <c:pt idx="139">
                  <c:v>0.84979639439999999</c:v>
                </c:pt>
                <c:pt idx="140">
                  <c:v>0.85418400000000005</c:v>
                </c:pt>
                <c:pt idx="141">
                  <c:v>0.85860072506666674</c:v>
                </c:pt>
                <c:pt idx="142">
                  <c:v>0.86304675840000011</c:v>
                </c:pt>
                <c:pt idx="143">
                  <c:v>0.86752228240000007</c:v>
                </c:pt>
                <c:pt idx="144">
                  <c:v>0.87202747306666684</c:v>
                </c:pt>
                <c:pt idx="145">
                  <c:v>0.87656250000000002</c:v>
                </c:pt>
                <c:pt idx="146">
                  <c:v>0.88112752640000003</c:v>
                </c:pt>
                <c:pt idx="147">
                  <c:v>0.88572270906666661</c:v>
                </c:pt>
                <c:pt idx="148">
                  <c:v>0.89034819840000012</c:v>
                </c:pt>
                <c:pt idx="149">
                  <c:v>0.89500413840000015</c:v>
                </c:pt>
                <c:pt idx="150">
                  <c:v>0.89969066666666686</c:v>
                </c:pt>
                <c:pt idx="151">
                  <c:v>0.9044079143999999</c:v>
                </c:pt>
                <c:pt idx="152">
                  <c:v>0.90915600639999994</c:v>
                </c:pt>
                <c:pt idx="153">
                  <c:v>0.91393506106666667</c:v>
                </c:pt>
                <c:pt idx="154">
                  <c:v>0.91874519040000002</c:v>
                </c:pt>
                <c:pt idx="155">
                  <c:v>0.92358649999999998</c:v>
                </c:pt>
                <c:pt idx="156">
                  <c:v>0.92845908906666663</c:v>
                </c:pt>
                <c:pt idx="157">
                  <c:v>0.93336305040000012</c:v>
                </c:pt>
                <c:pt idx="158">
                  <c:v>0.93829847040000003</c:v>
                </c:pt>
                <c:pt idx="159">
                  <c:v>0.94326542906666677</c:v>
                </c:pt>
                <c:pt idx="160">
                  <c:v>0.94826400000000011</c:v>
                </c:pt>
                <c:pt idx="161">
                  <c:v>0.95329425040000004</c:v>
                </c:pt>
                <c:pt idx="162">
                  <c:v>0.95835624106666661</c:v>
                </c:pt>
                <c:pt idx="163">
                  <c:v>0.9634500264000001</c:v>
                </c:pt>
                <c:pt idx="164">
                  <c:v>0.96857565440000015</c:v>
                </c:pt>
                <c:pt idx="165">
                  <c:v>0.97373316666666654</c:v>
                </c:pt>
                <c:pt idx="166">
                  <c:v>0.97892259840000007</c:v>
                </c:pt>
                <c:pt idx="167">
                  <c:v>0.98414397840000001</c:v>
                </c:pt>
                <c:pt idx="168">
                  <c:v>0.98939732906666666</c:v>
                </c:pt>
                <c:pt idx="169">
                  <c:v>0.99468266640000003</c:v>
                </c:pt>
                <c:pt idx="170">
                  <c:v>1</c:v>
                </c:pt>
              </c:numCache>
            </c:numRef>
          </c:xVal>
          <c:yVal>
            <c:numRef>
              <c:f>Blad1!$J$7:$J$177</c:f>
              <c:numCache>
                <c:formatCode>General</c:formatCode>
                <c:ptCount val="171"/>
                <c:pt idx="0">
                  <c:v>0</c:v>
                </c:pt>
                <c:pt idx="1">
                  <c:v>-3.0291660124249979E-3</c:v>
                </c:pt>
                <c:pt idx="2">
                  <c:v>-5.9230638061427828E-3</c:v>
                </c:pt>
                <c:pt idx="3">
                  <c:v>-8.6862950968346203E-3</c:v>
                </c:pt>
                <c:pt idx="4">
                  <c:v>-1.1323262824580838E-2</c:v>
                </c:pt>
                <c:pt idx="5">
                  <c:v>-1.3838185104847888E-2</c:v>
                </c:pt>
                <c:pt idx="6">
                  <c:v>-1.6235108256086459E-2</c:v>
                </c:pt>
                <c:pt idx="7">
                  <c:v>-1.8517918980584178E-2</c:v>
                </c:pt>
                <c:pt idx="8">
                  <c:v>-2.069035576782954E-2</c:v>
                </c:pt>
                <c:pt idx="9">
                  <c:v>-2.2756019582997434E-2</c:v>
                </c:pt>
                <c:pt idx="10">
                  <c:v>-2.4718383897175723E-2</c:v>
                </c:pt>
                <c:pt idx="11">
                  <c:v>-2.6580804110541426E-2</c:v>
                </c:pt>
                <c:pt idx="12">
                  <c:v>-2.8346526414798776E-2</c:v>
                </c:pt>
                <c:pt idx="13">
                  <c:v>-3.0018696136751621E-2</c:v>
                </c:pt>
                <c:pt idx="14">
                  <c:v>-3.160036560084914E-2</c:v>
                </c:pt>
                <c:pt idx="15">
                  <c:v>-3.3094501544871563E-2</c:v>
                </c:pt>
                <c:pt idx="16">
                  <c:v>-3.4503992119572703E-2</c:v>
                </c:pt>
                <c:pt idx="17">
                  <c:v>-3.5831653500033721E-2</c:v>
                </c:pt>
                <c:pt idx="18">
                  <c:v>-3.7080236133677925E-2</c:v>
                </c:pt>
                <c:pt idx="19">
                  <c:v>-3.8252430647321777E-2</c:v>
                </c:pt>
                <c:pt idx="20">
                  <c:v>-3.9350873433270588E-2</c:v>
                </c:pt>
                <c:pt idx="21">
                  <c:v>-4.0378151932286527E-2</c:v>
                </c:pt>
                <c:pt idx="22">
                  <c:v>-4.1336809629245061E-2</c:v>
                </c:pt>
                <c:pt idx="23">
                  <c:v>-4.2229350775436041E-2</c:v>
                </c:pt>
                <c:pt idx="24">
                  <c:v>-4.305824484974672E-2</c:v>
                </c:pt>
                <c:pt idx="25">
                  <c:v>-4.3825930769369921E-2</c:v>
                </c:pt>
                <c:pt idx="26">
                  <c:v>-4.4534820859205931E-2</c:v>
                </c:pt>
                <c:pt idx="27">
                  <c:v>-4.5187304587758735E-2</c:v>
                </c:pt>
                <c:pt idx="28">
                  <c:v>-4.5785752076061115E-2</c:v>
                </c:pt>
                <c:pt idx="29">
                  <c:v>-4.6332517384992056E-2</c:v>
                </c:pt>
                <c:pt idx="30">
                  <c:v>-4.6829941585268479E-2</c:v>
                </c:pt>
                <c:pt idx="31">
                  <c:v>-4.7280355613398217E-2</c:v>
                </c:pt>
                <c:pt idx="32">
                  <c:v>-4.7686082915969499E-2</c:v>
                </c:pt>
                <c:pt idx="33">
                  <c:v>-4.8049441883820924E-2</c:v>
                </c:pt>
                <c:pt idx="34">
                  <c:v>-4.8372748076884506E-2</c:v>
                </c:pt>
                <c:pt idx="35">
                  <c:v>-4.8658316239822294E-2</c:v>
                </c:pt>
                <c:pt idx="36">
                  <c:v>-4.8908462107982893E-2</c:v>
                </c:pt>
                <c:pt idx="37">
                  <c:v>-4.912550400268989E-2</c:v>
                </c:pt>
                <c:pt idx="38">
                  <c:v>-4.9311764214440112E-2</c:v>
                </c:pt>
                <c:pt idx="39">
                  <c:v>-4.9469570172235883E-2</c:v>
                </c:pt>
                <c:pt idx="40">
                  <c:v>-4.9601255397006293E-2</c:v>
                </c:pt>
                <c:pt idx="41">
                  <c:v>-4.9709160236885826E-2</c:v>
                </c:pt>
                <c:pt idx="42">
                  <c:v>-4.9795632382020671E-2</c:v>
                </c:pt>
                <c:pt idx="43">
                  <c:v>-4.9863027156561691E-2</c:v>
                </c:pt>
                <c:pt idx="44">
                  <c:v>-4.9913707585582889E-2</c:v>
                </c:pt>
                <c:pt idx="45">
                  <c:v>-4.9950044234835574E-2</c:v>
                </c:pt>
                <c:pt idx="46">
                  <c:v>-4.9974414821513186E-2</c:v>
                </c:pt>
                <c:pt idx="47">
                  <c:v>-4.9989203594560785E-2</c:v>
                </c:pt>
                <c:pt idx="48">
                  <c:v>-4.999680048351713E-2</c:v>
                </c:pt>
                <c:pt idx="49">
                  <c:v>-4.9999600015426443E-2</c:v>
                </c:pt>
                <c:pt idx="50">
                  <c:v>-0.05</c:v>
                </c:pt>
                <c:pt idx="51">
                  <c:v>-0.05</c:v>
                </c:pt>
                <c:pt idx="52">
                  <c:v>-0.05</c:v>
                </c:pt>
                <c:pt idx="53">
                  <c:v>-0.05</c:v>
                </c:pt>
                <c:pt idx="54">
                  <c:v>-0.05</c:v>
                </c:pt>
                <c:pt idx="55">
                  <c:v>-0.05</c:v>
                </c:pt>
                <c:pt idx="56">
                  <c:v>-0.05</c:v>
                </c:pt>
                <c:pt idx="57">
                  <c:v>-0.05</c:v>
                </c:pt>
                <c:pt idx="58">
                  <c:v>-0.05</c:v>
                </c:pt>
                <c:pt idx="59">
                  <c:v>-0.05</c:v>
                </c:pt>
                <c:pt idx="60">
                  <c:v>-0.05</c:v>
                </c:pt>
                <c:pt idx="61">
                  <c:v>-0.05</c:v>
                </c:pt>
                <c:pt idx="62">
                  <c:v>-0.05</c:v>
                </c:pt>
                <c:pt idx="63">
                  <c:v>-0.05</c:v>
                </c:pt>
                <c:pt idx="64">
                  <c:v>-0.05</c:v>
                </c:pt>
                <c:pt idx="65">
                  <c:v>-0.05</c:v>
                </c:pt>
                <c:pt idx="66">
                  <c:v>-0.05</c:v>
                </c:pt>
                <c:pt idx="67">
                  <c:v>-0.05</c:v>
                </c:pt>
                <c:pt idx="68">
                  <c:v>-0.05</c:v>
                </c:pt>
                <c:pt idx="69">
                  <c:v>-0.05</c:v>
                </c:pt>
                <c:pt idx="70">
                  <c:v>-0.05</c:v>
                </c:pt>
                <c:pt idx="71">
                  <c:v>-4.9999877796854407E-2</c:v>
                </c:pt>
                <c:pt idx="72">
                  <c:v>-4.999902820943293E-2</c:v>
                </c:pt>
                <c:pt idx="73">
                  <c:v>-4.9996739898603128E-2</c:v>
                </c:pt>
                <c:pt idx="74">
                  <c:v>-4.9992319029025414E-2</c:v>
                </c:pt>
                <c:pt idx="75">
                  <c:v>-4.9985089269153099E-2</c:v>
                </c:pt>
                <c:pt idx="76">
                  <c:v>-4.9974391791232399E-2</c:v>
                </c:pt>
                <c:pt idx="77">
                  <c:v>-4.9959585271302301E-2</c:v>
                </c:pt>
                <c:pt idx="78">
                  <c:v>-4.9940045889194748E-2</c:v>
                </c:pt>
                <c:pt idx="79">
                  <c:v>-4.9915167328534543E-2</c:v>
                </c:pt>
                <c:pt idx="80">
                  <c:v>-4.9884360776739307E-2</c:v>
                </c:pt>
                <c:pt idx="81">
                  <c:v>-4.984705492501957E-2</c:v>
                </c:pt>
                <c:pt idx="82">
                  <c:v>-4.9802695968378739E-2</c:v>
                </c:pt>
                <c:pt idx="83">
                  <c:v>-4.9750747605613051E-2</c:v>
                </c:pt>
                <c:pt idx="84">
                  <c:v>-4.969069103931166E-2</c:v>
                </c:pt>
                <c:pt idx="85">
                  <c:v>-4.9622024975856542E-2</c:v>
                </c:pt>
                <c:pt idx="86">
                  <c:v>-4.9544265625422593E-2</c:v>
                </c:pt>
                <c:pt idx="87">
                  <c:v>-4.945694670197754E-2</c:v>
                </c:pt>
                <c:pt idx="88">
                  <c:v>-4.9359619423281986E-2</c:v>
                </c:pt>
                <c:pt idx="89">
                  <c:v>-4.9251852510889413E-2</c:v>
                </c:pt>
                <c:pt idx="90">
                  <c:v>-4.9133232190146196E-2</c:v>
                </c:pt>
                <c:pt idx="91">
                  <c:v>-4.900336219019151E-2</c:v>
                </c:pt>
                <c:pt idx="92">
                  <c:v>-4.8861863743957457E-2</c:v>
                </c:pt>
                <c:pt idx="93">
                  <c:v>-4.8708375588169019E-2</c:v>
                </c:pt>
                <c:pt idx="94">
                  <c:v>-4.854255396334399E-2</c:v>
                </c:pt>
                <c:pt idx="95">
                  <c:v>-4.8364072613793066E-2</c:v>
                </c:pt>
                <c:pt idx="96">
                  <c:v>-4.8172622787619843E-2</c:v>
                </c:pt>
                <c:pt idx="97">
                  <c:v>-4.7967913236720727E-2</c:v>
                </c:pt>
                <c:pt idx="98">
                  <c:v>-4.7749670216785035E-2</c:v>
                </c:pt>
                <c:pt idx="99">
                  <c:v>-4.7517637487294928E-2</c:v>
                </c:pt>
                <c:pt idx="100">
                  <c:v>-4.7271576311525468E-2</c:v>
                </c:pt>
                <c:pt idx="101">
                  <c:v>-4.7011265456544563E-2</c:v>
                </c:pt>
                <c:pt idx="102">
                  <c:v>-4.673650119321298E-2</c:v>
                </c:pt>
                <c:pt idx="103">
                  <c:v>-4.6447097296184382E-2</c:v>
                </c:pt>
                <c:pt idx="104">
                  <c:v>-4.6142885043905291E-2</c:v>
                </c:pt>
                <c:pt idx="105">
                  <c:v>-4.5823713218615107E-2</c:v>
                </c:pt>
                <c:pt idx="106">
                  <c:v>-4.5489448106346052E-2</c:v>
                </c:pt>
                <c:pt idx="107">
                  <c:v>-4.5139973496923322E-2</c:v>
                </c:pt>
                <c:pt idx="108">
                  <c:v>-4.4775190683964856E-2</c:v>
                </c:pt>
                <c:pt idx="109">
                  <c:v>-4.4395018464881551E-2</c:v>
                </c:pt>
                <c:pt idx="110">
                  <c:v>-4.3999393140877134E-2</c:v>
                </c:pt>
                <c:pt idx="111">
                  <c:v>-4.3588268516948234E-2</c:v>
                </c:pt>
                <c:pt idx="112">
                  <c:v>-4.3161615901884304E-2</c:v>
                </c:pt>
                <c:pt idx="113">
                  <c:v>-4.2719424108267692E-2</c:v>
                </c:pt>
                <c:pt idx="114">
                  <c:v>-4.2261699452473635E-2</c:v>
                </c:pt>
                <c:pt idx="115">
                  <c:v>-4.1788465754670205E-2</c:v>
                </c:pt>
                <c:pt idx="116">
                  <c:v>-4.1299764338818372E-2</c:v>
                </c:pt>
                <c:pt idx="117">
                  <c:v>-4.0795654032671935E-2</c:v>
                </c:pt>
                <c:pt idx="118">
                  <c:v>-4.0276211167777611E-2</c:v>
                </c:pt>
                <c:pt idx="119">
                  <c:v>-3.9741529579474938E-2</c:v>
                </c:pt>
                <c:pt idx="120">
                  <c:v>-3.9191720606896387E-2</c:v>
                </c:pt>
                <c:pt idx="121">
                  <c:v>-3.862691309296723E-2</c:v>
                </c:pt>
                <c:pt idx="122">
                  <c:v>-3.8047253384405656E-2</c:v>
                </c:pt>
                <c:pt idx="123">
                  <c:v>-3.7452905331722706E-2</c:v>
                </c:pt>
                <c:pt idx="124">
                  <c:v>-3.6844050289222281E-2</c:v>
                </c:pt>
                <c:pt idx="125">
                  <c:v>-3.6220887115001175E-2</c:v>
                </c:pt>
                <c:pt idx="126">
                  <c:v>-3.558363217094903E-2</c:v>
                </c:pt>
                <c:pt idx="127">
                  <c:v>-3.4932519322748372E-2</c:v>
                </c:pt>
                <c:pt idx="128">
                  <c:v>-3.4267799939874596E-2</c:v>
                </c:pt>
                <c:pt idx="129">
                  <c:v>-3.358974289559595E-2</c:v>
                </c:pt>
                <c:pt idx="130">
                  <c:v>-3.2898634566973554E-2</c:v>
                </c:pt>
                <c:pt idx="131">
                  <c:v>-3.2194778834861437E-2</c:v>
                </c:pt>
                <c:pt idx="132">
                  <c:v>-3.1478497083906438E-2</c:v>
                </c:pt>
                <c:pt idx="133">
                  <c:v>-3.075012820254831E-2</c:v>
                </c:pt>
                <c:pt idx="134">
                  <c:v>-3.0010028583019654E-2</c:v>
                </c:pt>
                <c:pt idx="135">
                  <c:v>-2.9258572121345944E-2</c:v>
                </c:pt>
                <c:pt idx="136">
                  <c:v>-2.8496150217345535E-2</c:v>
                </c:pt>
                <c:pt idx="137">
                  <c:v>-2.7723171774629633E-2</c:v>
                </c:pt>
                <c:pt idx="138">
                  <c:v>-2.694006320060233E-2</c:v>
                </c:pt>
                <c:pt idx="139">
                  <c:v>-2.6147268406460582E-2</c:v>
                </c:pt>
                <c:pt idx="140">
                  <c:v>-2.5345248807194205E-2</c:v>
                </c:pt>
                <c:pt idx="141">
                  <c:v>-2.45344833215859E-2</c:v>
                </c:pt>
                <c:pt idx="142">
                  <c:v>-2.371546837221122E-2</c:v>
                </c:pt>
                <c:pt idx="143">
                  <c:v>-2.2888717885438604E-2</c:v>
                </c:pt>
                <c:pt idx="144">
                  <c:v>-2.2054763291429358E-2</c:v>
                </c:pt>
                <c:pt idx="145">
                  <c:v>-2.1214153524137646E-2</c:v>
                </c:pt>
                <c:pt idx="146">
                  <c:v>-2.0367455021310512E-2</c:v>
                </c:pt>
                <c:pt idx="147">
                  <c:v>-1.951525172448787E-2</c:v>
                </c:pt>
                <c:pt idx="148">
                  <c:v>-1.8658145079002496E-2</c:v>
                </c:pt>
                <c:pt idx="149">
                  <c:v>-1.7796754033980042E-2</c:v>
                </c:pt>
                <c:pt idx="150">
                  <c:v>-1.6931715042339028E-2</c:v>
                </c:pt>
                <c:pt idx="151">
                  <c:v>-1.6063682060790837E-2</c:v>
                </c:pt>
                <c:pt idx="152">
                  <c:v>-1.5193326549839747E-2</c:v>
                </c:pt>
                <c:pt idx="153">
                  <c:v>-1.4321337473782858E-2</c:v>
                </c:pt>
                <c:pt idx="154">
                  <c:v>-1.3448421300710179E-2</c:v>
                </c:pt>
                <c:pt idx="155">
                  <c:v>-1.2575302002504578E-2</c:v>
                </c:pt>
                <c:pt idx="156">
                  <c:v>-1.1702721054841792E-2</c:v>
                </c:pt>
                <c:pt idx="157">
                  <c:v>-1.0831437437190426E-2</c:v>
                </c:pt>
                <c:pt idx="158">
                  <c:v>-9.9622276328119493E-3</c:v>
                </c:pt>
                <c:pt idx="159">
                  <c:v>-9.0958856287607168E-3</c:v>
                </c:pt>
                <c:pt idx="160">
                  <c:v>-8.2332229158839365E-3</c:v>
                </c:pt>
                <c:pt idx="161">
                  <c:v>-7.3750684888216952E-3</c:v>
                </c:pt>
                <c:pt idx="162">
                  <c:v>-6.5222688460069463E-3</c:v>
                </c:pt>
                <c:pt idx="163">
                  <c:v>-5.6756879896655106E-3</c:v>
                </c:pt>
                <c:pt idx="164">
                  <c:v>-4.8362074258160919E-3</c:v>
                </c:pt>
                <c:pt idx="165">
                  <c:v>-4.0047261642702303E-3</c:v>
                </c:pt>
                <c:pt idx="166">
                  <c:v>-3.1821607186323722E-3</c:v>
                </c:pt>
                <c:pt idx="167">
                  <c:v>-2.369445106299814E-3</c:v>
                </c:pt>
                <c:pt idx="168">
                  <c:v>-1.5675308484627273E-3</c:v>
                </c:pt>
                <c:pt idx="169">
                  <c:v>-7.7738697010415296E-4</c:v>
                </c:pt>
                <c:pt idx="17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5A-817E-F441-BFE1-91EE10F47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433152"/>
        <c:axId val="1040434944"/>
      </c:scatterChart>
      <c:valAx>
        <c:axId val="104043315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40434944"/>
        <c:crosses val="autoZero"/>
        <c:crossBetween val="midCat"/>
        <c:majorUnit val="0.1"/>
      </c:valAx>
      <c:valAx>
        <c:axId val="1040434944"/>
        <c:scaling>
          <c:orientation val="minMax"/>
          <c:max val="0.1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40433152"/>
        <c:crossesAt val="0"/>
        <c:crossBetween val="midCat"/>
        <c:majorUnit val="0.1"/>
        <c:min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NACA - &amp;</a:t>
            </a:r>
            <a:r>
              <a:rPr lang="nl-NL" baseline="0"/>
              <a:t> Parallel sided foil sections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Blad1!$C$4</c:f>
              <c:strCache>
                <c:ptCount val="1"/>
                <c:pt idx="0">
                  <c:v>NACA_up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Blad1!$B$5:$B$265</c:f>
              <c:numCache>
                <c:formatCode>General</c:formatCode>
                <c:ptCount val="261"/>
                <c:pt idx="0">
                  <c:v>0</c:v>
                </c:pt>
                <c:pt idx="1">
                  <c:v>5.0000000000000001E-4</c:v>
                </c:pt>
                <c:pt idx="2">
                  <c:v>1E-3</c:v>
                </c:pt>
                <c:pt idx="3">
                  <c:v>1.5E-3</c:v>
                </c:pt>
                <c:pt idx="4">
                  <c:v>2E-3</c:v>
                </c:pt>
                <c:pt idx="5">
                  <c:v>2.5000000000000001E-3</c:v>
                </c:pt>
                <c:pt idx="6">
                  <c:v>3.0000000000000001E-3</c:v>
                </c:pt>
                <c:pt idx="7">
                  <c:v>3.4999999999999996E-3</c:v>
                </c:pt>
                <c:pt idx="8">
                  <c:v>4.0000000000000001E-3</c:v>
                </c:pt>
                <c:pt idx="9">
                  <c:v>4.5000000000000005E-3</c:v>
                </c:pt>
                <c:pt idx="10">
                  <c:v>5.0000000000000001E-3</c:v>
                </c:pt>
                <c:pt idx="11">
                  <c:v>5.5000000000000005E-3</c:v>
                </c:pt>
                <c:pt idx="12">
                  <c:v>6.0000000000000001E-3</c:v>
                </c:pt>
                <c:pt idx="13">
                  <c:v>6.5000000000000006E-3</c:v>
                </c:pt>
                <c:pt idx="14">
                  <c:v>6.9999999999999993E-3</c:v>
                </c:pt>
                <c:pt idx="15">
                  <c:v>7.4999999999999997E-3</c:v>
                </c:pt>
                <c:pt idx="16">
                  <c:v>8.0000000000000002E-3</c:v>
                </c:pt>
                <c:pt idx="17">
                  <c:v>8.5000000000000006E-3</c:v>
                </c:pt>
                <c:pt idx="18">
                  <c:v>9.0000000000000011E-3</c:v>
                </c:pt>
                <c:pt idx="19">
                  <c:v>9.4999999999999998E-3</c:v>
                </c:pt>
                <c:pt idx="20">
                  <c:v>0.01</c:v>
                </c:pt>
                <c:pt idx="21">
                  <c:v>1.0500000000000001E-2</c:v>
                </c:pt>
                <c:pt idx="22">
                  <c:v>1.1000000000000001E-2</c:v>
                </c:pt>
                <c:pt idx="23">
                  <c:v>1.15E-2</c:v>
                </c:pt>
                <c:pt idx="24">
                  <c:v>1.2E-2</c:v>
                </c:pt>
                <c:pt idx="25">
                  <c:v>1.2500000000000001E-2</c:v>
                </c:pt>
                <c:pt idx="26">
                  <c:v>1.3000000000000001E-2</c:v>
                </c:pt>
                <c:pt idx="27">
                  <c:v>1.3500000000000002E-2</c:v>
                </c:pt>
                <c:pt idx="28">
                  <c:v>1.3999999999999999E-2</c:v>
                </c:pt>
                <c:pt idx="29">
                  <c:v>1.4499999999999999E-2</c:v>
                </c:pt>
                <c:pt idx="30">
                  <c:v>1.4999999999999999E-2</c:v>
                </c:pt>
                <c:pt idx="31">
                  <c:v>1.55E-2</c:v>
                </c:pt>
                <c:pt idx="32">
                  <c:v>1.6E-2</c:v>
                </c:pt>
                <c:pt idx="33">
                  <c:v>1.6500000000000001E-2</c:v>
                </c:pt>
                <c:pt idx="34">
                  <c:v>1.7000000000000001E-2</c:v>
                </c:pt>
                <c:pt idx="35">
                  <c:v>1.7500000000000002E-2</c:v>
                </c:pt>
                <c:pt idx="36">
                  <c:v>1.8000000000000002E-2</c:v>
                </c:pt>
                <c:pt idx="37">
                  <c:v>1.8500000000000003E-2</c:v>
                </c:pt>
                <c:pt idx="38">
                  <c:v>1.9E-2</c:v>
                </c:pt>
                <c:pt idx="39">
                  <c:v>1.95E-2</c:v>
                </c:pt>
                <c:pt idx="40">
                  <c:v>0.02</c:v>
                </c:pt>
                <c:pt idx="41">
                  <c:v>2.1000000000000001E-2</c:v>
                </c:pt>
                <c:pt idx="42">
                  <c:v>2.2000000000000002E-2</c:v>
                </c:pt>
                <c:pt idx="43">
                  <c:v>2.3E-2</c:v>
                </c:pt>
                <c:pt idx="44">
                  <c:v>2.4E-2</c:v>
                </c:pt>
                <c:pt idx="45">
                  <c:v>2.5000000000000001E-2</c:v>
                </c:pt>
                <c:pt idx="46">
                  <c:v>2.6000000000000002E-2</c:v>
                </c:pt>
                <c:pt idx="47">
                  <c:v>2.7000000000000003E-2</c:v>
                </c:pt>
                <c:pt idx="48">
                  <c:v>2.7999999999999997E-2</c:v>
                </c:pt>
                <c:pt idx="49">
                  <c:v>2.8999999999999998E-2</c:v>
                </c:pt>
                <c:pt idx="50">
                  <c:v>0.03</c:v>
                </c:pt>
                <c:pt idx="51">
                  <c:v>3.1E-2</c:v>
                </c:pt>
                <c:pt idx="52">
                  <c:v>3.2000000000000001E-2</c:v>
                </c:pt>
                <c:pt idx="53">
                  <c:v>3.3000000000000002E-2</c:v>
                </c:pt>
                <c:pt idx="54">
                  <c:v>3.4000000000000002E-2</c:v>
                </c:pt>
                <c:pt idx="55">
                  <c:v>3.5000000000000003E-2</c:v>
                </c:pt>
                <c:pt idx="56">
                  <c:v>3.6000000000000004E-2</c:v>
                </c:pt>
                <c:pt idx="57">
                  <c:v>3.7000000000000005E-2</c:v>
                </c:pt>
                <c:pt idx="58">
                  <c:v>3.7999999999999999E-2</c:v>
                </c:pt>
                <c:pt idx="59">
                  <c:v>3.9E-2</c:v>
                </c:pt>
                <c:pt idx="60">
                  <c:v>0.04</c:v>
                </c:pt>
                <c:pt idx="61">
                  <c:v>4.0999999999999995E-2</c:v>
                </c:pt>
                <c:pt idx="62">
                  <c:v>4.2000000000000003E-2</c:v>
                </c:pt>
                <c:pt idx="63">
                  <c:v>4.2999999999999997E-2</c:v>
                </c:pt>
                <c:pt idx="64">
                  <c:v>4.4000000000000004E-2</c:v>
                </c:pt>
                <c:pt idx="65">
                  <c:v>4.4999999999999998E-2</c:v>
                </c:pt>
                <c:pt idx="66">
                  <c:v>4.5999999999999999E-2</c:v>
                </c:pt>
                <c:pt idx="67">
                  <c:v>4.7E-2</c:v>
                </c:pt>
                <c:pt idx="68">
                  <c:v>4.8000000000000001E-2</c:v>
                </c:pt>
                <c:pt idx="69">
                  <c:v>4.9000000000000002E-2</c:v>
                </c:pt>
                <c:pt idx="70">
                  <c:v>0.05</c:v>
                </c:pt>
                <c:pt idx="71">
                  <c:v>5.5E-2</c:v>
                </c:pt>
                <c:pt idx="72">
                  <c:v>0.06</c:v>
                </c:pt>
                <c:pt idx="73">
                  <c:v>6.5000000000000002E-2</c:v>
                </c:pt>
                <c:pt idx="74">
                  <c:v>7.0000000000000007E-2</c:v>
                </c:pt>
                <c:pt idx="75">
                  <c:v>7.4999999999999997E-2</c:v>
                </c:pt>
                <c:pt idx="76">
                  <c:v>0.08</c:v>
                </c:pt>
                <c:pt idx="77">
                  <c:v>8.5000000000000006E-2</c:v>
                </c:pt>
                <c:pt idx="78">
                  <c:v>0.09</c:v>
                </c:pt>
                <c:pt idx="79">
                  <c:v>9.5000000000000001E-2</c:v>
                </c:pt>
                <c:pt idx="80">
                  <c:v>0.1</c:v>
                </c:pt>
                <c:pt idx="81">
                  <c:v>0.105</c:v>
                </c:pt>
                <c:pt idx="82">
                  <c:v>0.11</c:v>
                </c:pt>
                <c:pt idx="83">
                  <c:v>0.115</c:v>
                </c:pt>
                <c:pt idx="84">
                  <c:v>0.12</c:v>
                </c:pt>
                <c:pt idx="85">
                  <c:v>0.125</c:v>
                </c:pt>
                <c:pt idx="86">
                  <c:v>0.13</c:v>
                </c:pt>
                <c:pt idx="87">
                  <c:v>0.13500000000000001</c:v>
                </c:pt>
                <c:pt idx="88">
                  <c:v>0.14000000000000001</c:v>
                </c:pt>
                <c:pt idx="89">
                  <c:v>0.14499999999999999</c:v>
                </c:pt>
                <c:pt idx="90">
                  <c:v>0.15</c:v>
                </c:pt>
                <c:pt idx="91">
                  <c:v>0.155</c:v>
                </c:pt>
                <c:pt idx="92">
                  <c:v>0.16</c:v>
                </c:pt>
                <c:pt idx="93">
                  <c:v>0.16500000000000001</c:v>
                </c:pt>
                <c:pt idx="94">
                  <c:v>0.17</c:v>
                </c:pt>
                <c:pt idx="95">
                  <c:v>0.17499999999999999</c:v>
                </c:pt>
                <c:pt idx="96">
                  <c:v>0.18</c:v>
                </c:pt>
                <c:pt idx="97">
                  <c:v>0.185</c:v>
                </c:pt>
                <c:pt idx="98">
                  <c:v>0.19</c:v>
                </c:pt>
                <c:pt idx="99">
                  <c:v>0.19500000000000001</c:v>
                </c:pt>
                <c:pt idx="100">
                  <c:v>0.2</c:v>
                </c:pt>
                <c:pt idx="101">
                  <c:v>0.20499999999999999</c:v>
                </c:pt>
                <c:pt idx="102">
                  <c:v>0.21</c:v>
                </c:pt>
                <c:pt idx="103">
                  <c:v>0.215</c:v>
                </c:pt>
                <c:pt idx="104">
                  <c:v>0.22</c:v>
                </c:pt>
                <c:pt idx="105">
                  <c:v>0.22500000000000001</c:v>
                </c:pt>
                <c:pt idx="106">
                  <c:v>0.23</c:v>
                </c:pt>
                <c:pt idx="107">
                  <c:v>0.23499999999999999</c:v>
                </c:pt>
                <c:pt idx="108">
                  <c:v>0.24</c:v>
                </c:pt>
                <c:pt idx="109">
                  <c:v>0.245</c:v>
                </c:pt>
                <c:pt idx="110">
                  <c:v>0.25</c:v>
                </c:pt>
                <c:pt idx="111">
                  <c:v>0.255</c:v>
                </c:pt>
                <c:pt idx="112">
                  <c:v>0.26</c:v>
                </c:pt>
                <c:pt idx="113">
                  <c:v>0.26500000000000001</c:v>
                </c:pt>
                <c:pt idx="114">
                  <c:v>0.27</c:v>
                </c:pt>
                <c:pt idx="115">
                  <c:v>0.27500000000000002</c:v>
                </c:pt>
                <c:pt idx="116">
                  <c:v>0.28000000000000003</c:v>
                </c:pt>
                <c:pt idx="117">
                  <c:v>0.28499999999999998</c:v>
                </c:pt>
                <c:pt idx="118">
                  <c:v>0.28999999999999998</c:v>
                </c:pt>
                <c:pt idx="119">
                  <c:v>0.29499999999999998</c:v>
                </c:pt>
                <c:pt idx="120">
                  <c:v>0.3</c:v>
                </c:pt>
                <c:pt idx="121">
                  <c:v>0.30499999999999999</c:v>
                </c:pt>
                <c:pt idx="122">
                  <c:v>0.31</c:v>
                </c:pt>
                <c:pt idx="123">
                  <c:v>0.315</c:v>
                </c:pt>
                <c:pt idx="124">
                  <c:v>0.32</c:v>
                </c:pt>
                <c:pt idx="125">
                  <c:v>0.32500000000000001</c:v>
                </c:pt>
                <c:pt idx="126">
                  <c:v>0.33</c:v>
                </c:pt>
                <c:pt idx="127">
                  <c:v>0.33500000000000002</c:v>
                </c:pt>
                <c:pt idx="128">
                  <c:v>0.34</c:v>
                </c:pt>
                <c:pt idx="129">
                  <c:v>0.34499999999999997</c:v>
                </c:pt>
                <c:pt idx="130">
                  <c:v>0.35</c:v>
                </c:pt>
                <c:pt idx="131">
                  <c:v>0.35499999999999998</c:v>
                </c:pt>
                <c:pt idx="132">
                  <c:v>0.36</c:v>
                </c:pt>
                <c:pt idx="133">
                  <c:v>0.36499999999999999</c:v>
                </c:pt>
                <c:pt idx="134">
                  <c:v>0.37</c:v>
                </c:pt>
                <c:pt idx="135">
                  <c:v>0.375</c:v>
                </c:pt>
                <c:pt idx="136">
                  <c:v>0.38</c:v>
                </c:pt>
                <c:pt idx="137">
                  <c:v>0.38500000000000001</c:v>
                </c:pt>
                <c:pt idx="138">
                  <c:v>0.39</c:v>
                </c:pt>
                <c:pt idx="139">
                  <c:v>0.39500000000000002</c:v>
                </c:pt>
                <c:pt idx="140">
                  <c:v>0.4</c:v>
                </c:pt>
                <c:pt idx="141">
                  <c:v>0.40500000000000003</c:v>
                </c:pt>
                <c:pt idx="142">
                  <c:v>0.41</c:v>
                </c:pt>
                <c:pt idx="143">
                  <c:v>0.41499999999999998</c:v>
                </c:pt>
                <c:pt idx="144">
                  <c:v>0.42</c:v>
                </c:pt>
                <c:pt idx="145">
                  <c:v>0.42499999999999999</c:v>
                </c:pt>
                <c:pt idx="146">
                  <c:v>0.43</c:v>
                </c:pt>
                <c:pt idx="147">
                  <c:v>0.435</c:v>
                </c:pt>
                <c:pt idx="148">
                  <c:v>0.44</c:v>
                </c:pt>
                <c:pt idx="149">
                  <c:v>0.44500000000000001</c:v>
                </c:pt>
                <c:pt idx="150">
                  <c:v>0.45</c:v>
                </c:pt>
                <c:pt idx="151">
                  <c:v>0.45500000000000002</c:v>
                </c:pt>
                <c:pt idx="152">
                  <c:v>0.46</c:v>
                </c:pt>
                <c:pt idx="153">
                  <c:v>0.46500000000000002</c:v>
                </c:pt>
                <c:pt idx="154">
                  <c:v>0.47</c:v>
                </c:pt>
                <c:pt idx="155">
                  <c:v>0.47499999999999998</c:v>
                </c:pt>
                <c:pt idx="156">
                  <c:v>0.48</c:v>
                </c:pt>
                <c:pt idx="157">
                  <c:v>0.48499999999999999</c:v>
                </c:pt>
                <c:pt idx="158">
                  <c:v>0.49</c:v>
                </c:pt>
                <c:pt idx="159">
                  <c:v>0.495</c:v>
                </c:pt>
                <c:pt idx="160">
                  <c:v>0.5</c:v>
                </c:pt>
                <c:pt idx="161">
                  <c:v>0.505</c:v>
                </c:pt>
                <c:pt idx="162">
                  <c:v>0.51</c:v>
                </c:pt>
                <c:pt idx="163">
                  <c:v>0.51500000000000001</c:v>
                </c:pt>
                <c:pt idx="164">
                  <c:v>0.52</c:v>
                </c:pt>
                <c:pt idx="165">
                  <c:v>0.52500000000000002</c:v>
                </c:pt>
                <c:pt idx="166">
                  <c:v>0.53</c:v>
                </c:pt>
                <c:pt idx="167">
                  <c:v>0.53500000000000003</c:v>
                </c:pt>
                <c:pt idx="168">
                  <c:v>0.54</c:v>
                </c:pt>
                <c:pt idx="169">
                  <c:v>0.54500000000000004</c:v>
                </c:pt>
                <c:pt idx="170">
                  <c:v>0.55000000000000004</c:v>
                </c:pt>
                <c:pt idx="171">
                  <c:v>0.55500000000000005</c:v>
                </c:pt>
                <c:pt idx="172">
                  <c:v>0.56000000000000005</c:v>
                </c:pt>
                <c:pt idx="173">
                  <c:v>0.56499999999999995</c:v>
                </c:pt>
                <c:pt idx="174">
                  <c:v>0.56999999999999995</c:v>
                </c:pt>
                <c:pt idx="175">
                  <c:v>0.57499999999999996</c:v>
                </c:pt>
                <c:pt idx="176">
                  <c:v>0.57999999999999996</c:v>
                </c:pt>
                <c:pt idx="177">
                  <c:v>0.58499999999999996</c:v>
                </c:pt>
                <c:pt idx="178">
                  <c:v>0.59</c:v>
                </c:pt>
                <c:pt idx="179">
                  <c:v>0.59499999999999997</c:v>
                </c:pt>
                <c:pt idx="180">
                  <c:v>0.6</c:v>
                </c:pt>
                <c:pt idx="181">
                  <c:v>0.60499999999999998</c:v>
                </c:pt>
                <c:pt idx="182">
                  <c:v>0.61</c:v>
                </c:pt>
                <c:pt idx="183">
                  <c:v>0.61499999999999999</c:v>
                </c:pt>
                <c:pt idx="184">
                  <c:v>0.62</c:v>
                </c:pt>
                <c:pt idx="185">
                  <c:v>0.625</c:v>
                </c:pt>
                <c:pt idx="186">
                  <c:v>0.63</c:v>
                </c:pt>
                <c:pt idx="187">
                  <c:v>0.63500000000000001</c:v>
                </c:pt>
                <c:pt idx="188">
                  <c:v>0.64</c:v>
                </c:pt>
                <c:pt idx="189">
                  <c:v>0.64500000000000002</c:v>
                </c:pt>
                <c:pt idx="190">
                  <c:v>0.65</c:v>
                </c:pt>
                <c:pt idx="191">
                  <c:v>0.65500000000000003</c:v>
                </c:pt>
                <c:pt idx="192">
                  <c:v>0.66</c:v>
                </c:pt>
                <c:pt idx="193">
                  <c:v>0.66500000000000004</c:v>
                </c:pt>
                <c:pt idx="194">
                  <c:v>0.67</c:v>
                </c:pt>
                <c:pt idx="195">
                  <c:v>0.67500000000000004</c:v>
                </c:pt>
                <c:pt idx="196">
                  <c:v>0.68</c:v>
                </c:pt>
                <c:pt idx="197">
                  <c:v>0.68500000000000005</c:v>
                </c:pt>
                <c:pt idx="198">
                  <c:v>0.69</c:v>
                </c:pt>
                <c:pt idx="199">
                  <c:v>0.69499999999999995</c:v>
                </c:pt>
                <c:pt idx="200">
                  <c:v>0.7</c:v>
                </c:pt>
                <c:pt idx="201">
                  <c:v>0.70499999999999996</c:v>
                </c:pt>
                <c:pt idx="202">
                  <c:v>0.71</c:v>
                </c:pt>
                <c:pt idx="203">
                  <c:v>0.71499999999999997</c:v>
                </c:pt>
                <c:pt idx="204">
                  <c:v>0.72</c:v>
                </c:pt>
                <c:pt idx="205">
                  <c:v>0.72499999999999998</c:v>
                </c:pt>
                <c:pt idx="206">
                  <c:v>0.73</c:v>
                </c:pt>
                <c:pt idx="207">
                  <c:v>0.73499999999999999</c:v>
                </c:pt>
                <c:pt idx="208">
                  <c:v>0.74</c:v>
                </c:pt>
                <c:pt idx="209">
                  <c:v>0.745</c:v>
                </c:pt>
                <c:pt idx="210">
                  <c:v>0.75</c:v>
                </c:pt>
                <c:pt idx="211">
                  <c:v>0.755</c:v>
                </c:pt>
                <c:pt idx="212">
                  <c:v>0.76</c:v>
                </c:pt>
                <c:pt idx="213">
                  <c:v>0.76500000000000001</c:v>
                </c:pt>
                <c:pt idx="214">
                  <c:v>0.77</c:v>
                </c:pt>
                <c:pt idx="215">
                  <c:v>0.77500000000000002</c:v>
                </c:pt>
                <c:pt idx="216">
                  <c:v>0.78</c:v>
                </c:pt>
                <c:pt idx="217">
                  <c:v>0.78500000000000003</c:v>
                </c:pt>
                <c:pt idx="218">
                  <c:v>0.79</c:v>
                </c:pt>
                <c:pt idx="219">
                  <c:v>0.79500000000000004</c:v>
                </c:pt>
                <c:pt idx="220">
                  <c:v>0.8</c:v>
                </c:pt>
                <c:pt idx="221">
                  <c:v>0.80500000000000005</c:v>
                </c:pt>
                <c:pt idx="222">
                  <c:v>0.81</c:v>
                </c:pt>
                <c:pt idx="223">
                  <c:v>0.81499999999999995</c:v>
                </c:pt>
                <c:pt idx="224">
                  <c:v>0.82</c:v>
                </c:pt>
                <c:pt idx="225">
                  <c:v>0.82499999999999996</c:v>
                </c:pt>
                <c:pt idx="226">
                  <c:v>0.83</c:v>
                </c:pt>
                <c:pt idx="227">
                  <c:v>0.83499999999999996</c:v>
                </c:pt>
                <c:pt idx="228">
                  <c:v>0.84</c:v>
                </c:pt>
                <c:pt idx="229">
                  <c:v>0.84499999999999997</c:v>
                </c:pt>
                <c:pt idx="230">
                  <c:v>0.85</c:v>
                </c:pt>
                <c:pt idx="231">
                  <c:v>0.85499999999999998</c:v>
                </c:pt>
                <c:pt idx="232">
                  <c:v>0.86</c:v>
                </c:pt>
                <c:pt idx="233">
                  <c:v>0.86499999999999999</c:v>
                </c:pt>
                <c:pt idx="234">
                  <c:v>0.87</c:v>
                </c:pt>
                <c:pt idx="235">
                  <c:v>0.875</c:v>
                </c:pt>
                <c:pt idx="236">
                  <c:v>0.88</c:v>
                </c:pt>
                <c:pt idx="237">
                  <c:v>0.88500000000000001</c:v>
                </c:pt>
                <c:pt idx="238">
                  <c:v>0.89</c:v>
                </c:pt>
                <c:pt idx="239">
                  <c:v>0.89500000000000002</c:v>
                </c:pt>
                <c:pt idx="240">
                  <c:v>0.9</c:v>
                </c:pt>
                <c:pt idx="241">
                  <c:v>0.90500000000000003</c:v>
                </c:pt>
                <c:pt idx="242">
                  <c:v>0.91</c:v>
                </c:pt>
                <c:pt idx="243">
                  <c:v>0.91500000000000004</c:v>
                </c:pt>
                <c:pt idx="244">
                  <c:v>0.92</c:v>
                </c:pt>
                <c:pt idx="245">
                  <c:v>0.92500000000000004</c:v>
                </c:pt>
                <c:pt idx="246">
                  <c:v>0.93</c:v>
                </c:pt>
                <c:pt idx="247">
                  <c:v>0.93500000000000005</c:v>
                </c:pt>
                <c:pt idx="248">
                  <c:v>0.94</c:v>
                </c:pt>
                <c:pt idx="249">
                  <c:v>0.94499999999999995</c:v>
                </c:pt>
                <c:pt idx="250">
                  <c:v>0.95</c:v>
                </c:pt>
                <c:pt idx="251">
                  <c:v>0.95499999999999996</c:v>
                </c:pt>
                <c:pt idx="252">
                  <c:v>0.96</c:v>
                </c:pt>
                <c:pt idx="253">
                  <c:v>0.96499999999999997</c:v>
                </c:pt>
                <c:pt idx="254">
                  <c:v>0.97</c:v>
                </c:pt>
                <c:pt idx="255">
                  <c:v>0.97499999999999998</c:v>
                </c:pt>
                <c:pt idx="256">
                  <c:v>0.98</c:v>
                </c:pt>
                <c:pt idx="257">
                  <c:v>0.98499999999999999</c:v>
                </c:pt>
                <c:pt idx="258">
                  <c:v>0.99</c:v>
                </c:pt>
                <c:pt idx="259">
                  <c:v>0.995</c:v>
                </c:pt>
                <c:pt idx="260">
                  <c:v>1</c:v>
                </c:pt>
              </c:numCache>
            </c:numRef>
          </c:xVal>
          <c:yVal>
            <c:numRef>
              <c:f>Blad1!$C$5:$C$265</c:f>
              <c:numCache>
                <c:formatCode>General</c:formatCode>
                <c:ptCount val="261"/>
                <c:pt idx="0">
                  <c:v>0</c:v>
                </c:pt>
                <c:pt idx="1">
                  <c:v>3.2878989803640161E-3</c:v>
                </c:pt>
                <c:pt idx="2">
                  <c:v>4.6312255286192093E-3</c:v>
                </c:pt>
                <c:pt idx="3">
                  <c:v>5.654548706944239E-3</c:v>
                </c:pt>
                <c:pt idx="4">
                  <c:v>6.5121837615848754E-3</c:v>
                </c:pt>
                <c:pt idx="5">
                  <c:v>7.2639034691113283E-3</c:v>
                </c:pt>
                <c:pt idx="6">
                  <c:v>7.9403630001034422E-3</c:v>
                </c:pt>
                <c:pt idx="7">
                  <c:v>8.5597729750769569E-3</c:v>
                </c:pt>
                <c:pt idx="8">
                  <c:v>9.1339986576479178E-3</c:v>
                </c:pt>
                <c:pt idx="9">
                  <c:v>9.67128172040339E-3</c:v>
                </c:pt>
                <c:pt idx="10">
                  <c:v>1.0177622903745548E-2</c:v>
                </c:pt>
                <c:pt idx="11">
                  <c:v>1.065755230786034E-2</c:v>
                </c:pt>
                <c:pt idx="12">
                  <c:v>1.111458939351782E-2</c:v>
                </c:pt>
                <c:pt idx="13">
                  <c:v>1.1551533024701027E-2</c:v>
                </c:pt>
                <c:pt idx="14">
                  <c:v>1.19706525294976E-2</c:v>
                </c:pt>
                <c:pt idx="15">
                  <c:v>1.2373818178135071E-2</c:v>
                </c:pt>
                <c:pt idx="16">
                  <c:v>1.2762593023321752E-2</c:v>
                </c:pt>
                <c:pt idx="17">
                  <c:v>1.3138299229801868E-2</c:v>
                </c:pt>
                <c:pt idx="18">
                  <c:v>1.3502067053939129E-2</c:v>
                </c:pt>
                <c:pt idx="19">
                  <c:v>1.3854871717363234E-2</c:v>
                </c:pt>
                <c:pt idx="20">
                  <c:v>1.41975616425E-2</c:v>
                </c:pt>
                <c:pt idx="21">
                  <c:v>1.4530880401591352E-2</c:v>
                </c:pt>
                <c:pt idx="22">
                  <c:v>1.485548400970515E-2</c:v>
                </c:pt>
                <c:pt idx="23">
                  <c:v>1.5171954714837156E-2</c:v>
                </c:pt>
                <c:pt idx="24">
                  <c:v>1.5480812115176382E-2</c:v>
                </c:pt>
                <c:pt idx="25">
                  <c:v>1.5782522210697269E-2</c:v>
                </c:pt>
                <c:pt idx="26">
                  <c:v>1.6077504839675953E-2</c:v>
                </c:pt>
                <c:pt idx="27">
                  <c:v>1.636613983897656E-2</c:v>
                </c:pt>
                <c:pt idx="28">
                  <c:v>1.6648772186010762E-2</c:v>
                </c:pt>
                <c:pt idx="29">
                  <c:v>1.6925716320853986E-2</c:v>
                </c:pt>
                <c:pt idx="30">
                  <c:v>1.7197259802839388E-2</c:v>
                </c:pt>
                <c:pt idx="31">
                  <c:v>1.746366642275235E-2</c:v>
                </c:pt>
                <c:pt idx="32">
                  <c:v>1.7725178866527837E-2</c:v>
                </c:pt>
                <c:pt idx="33">
                  <c:v>1.7982021007003968E-2</c:v>
                </c:pt>
                <c:pt idx="34">
                  <c:v>1.8234399885305917E-2</c:v>
                </c:pt>
                <c:pt idx="35">
                  <c:v>1.8482507431738255E-2</c:v>
                </c:pt>
                <c:pt idx="36">
                  <c:v>1.8726521966858627E-2</c:v>
                </c:pt>
                <c:pt idx="37">
                  <c:v>1.8966609516107093E-2</c:v>
                </c:pt>
                <c:pt idx="38">
                  <c:v>1.9202924965537185E-2</c:v>
                </c:pt>
                <c:pt idx="39">
                  <c:v>1.943561308151057E-2</c:v>
                </c:pt>
                <c:pt idx="40">
                  <c:v>1.9664809413428599E-2</c:v>
                </c:pt>
                <c:pt idx="41">
                  <c:v>2.0113227560957469E-2</c:v>
                </c:pt>
                <c:pt idx="42">
                  <c:v>2.0549107832895024E-2</c:v>
                </c:pt>
                <c:pt idx="43">
                  <c:v>2.0973274330508308E-2</c:v>
                </c:pt>
                <c:pt idx="44">
                  <c:v>2.1386462553747643E-2</c:v>
                </c:pt>
                <c:pt idx="45">
                  <c:v>2.178933220213105E-2</c:v>
                </c:pt>
                <c:pt idx="46">
                  <c:v>2.2182477691566393E-2</c:v>
                </c:pt>
                <c:pt idx="47">
                  <c:v>2.2566436866311823E-2</c:v>
                </c:pt>
                <c:pt idx="48">
                  <c:v>2.2941698270804705E-2</c:v>
                </c:pt>
                <c:pt idx="49">
                  <c:v>2.3308707262056989E-2</c:v>
                </c:pt>
                <c:pt idx="50">
                  <c:v>2.3667871180859983E-2</c:v>
                </c:pt>
                <c:pt idx="51">
                  <c:v>2.4019563753092044E-2</c:v>
                </c:pt>
                <c:pt idx="52">
                  <c:v>2.4364128856755506E-2</c:v>
                </c:pt>
                <c:pt idx="53">
                  <c:v>2.4701883763005607E-2</c:v>
                </c:pt>
                <c:pt idx="54">
                  <c:v>2.5033121938250583E-2</c:v>
                </c:pt>
                <c:pt idx="55">
                  <c:v>2.5358115477860828E-2</c:v>
                </c:pt>
                <c:pt idx="56">
                  <c:v>2.567711722900776E-2</c:v>
                </c:pt>
                <c:pt idx="57">
                  <c:v>2.5990362649830363E-2</c:v>
                </c:pt>
                <c:pt idx="58">
                  <c:v>2.6298071443885813E-2</c:v>
                </c:pt>
                <c:pt idx="59">
                  <c:v>2.6600449002215459E-2</c:v>
                </c:pt>
                <c:pt idx="60">
                  <c:v>2.6897687680000001E-2</c:v>
                </c:pt>
                <c:pt idx="61">
                  <c:v>2.7189967930418724E-2</c:v>
                </c:pt>
                <c:pt idx="62">
                  <c:v>2.7477459314762049E-2</c:v>
                </c:pt>
                <c:pt idx="63">
                  <c:v>2.7760321404914249E-2</c:v>
                </c:pt>
                <c:pt idx="64">
                  <c:v>2.8038704591899798E-2</c:v>
                </c:pt>
                <c:pt idx="65">
                  <c:v>2.8312750812174138E-2</c:v>
                </c:pt>
                <c:pt idx="66">
                  <c:v>2.8582594201661156E-2</c:v>
                </c:pt>
                <c:pt idx="67">
                  <c:v>2.8848361686132935E-2</c:v>
                </c:pt>
                <c:pt idx="68">
                  <c:v>2.9110173515344766E-2</c:v>
                </c:pt>
                <c:pt idx="69">
                  <c:v>2.9368143747338964E-2</c:v>
                </c:pt>
                <c:pt idx="70">
                  <c:v>2.9622380688484381E-2</c:v>
                </c:pt>
                <c:pt idx="71">
                  <c:v>3.084100178932065E-2</c:v>
                </c:pt>
                <c:pt idx="72">
                  <c:v>3.1979841911616277E-2</c:v>
                </c:pt>
                <c:pt idx="73">
                  <c:v>3.3047849364173695E-2</c:v>
                </c:pt>
                <c:pt idx="74">
                  <c:v>3.4052297155253854E-2</c:v>
                </c:pt>
                <c:pt idx="75">
                  <c:v>3.4999195600352202E-2</c:v>
                </c:pt>
                <c:pt idx="76">
                  <c:v>3.5893582746857187E-2</c:v>
                </c:pt>
                <c:pt idx="77">
                  <c:v>3.6739734126520499E-2</c:v>
                </c:pt>
                <c:pt idx="78">
                  <c:v>3.7541317642500002E-2</c:v>
                </c:pt>
                <c:pt idx="79">
                  <c:v>3.8301510174068479E-2</c:v>
                </c:pt>
                <c:pt idx="80">
                  <c:v>3.9023086865199591E-2</c:v>
                </c:pt>
                <c:pt idx="81">
                  <c:v>3.9708490533463585E-2</c:v>
                </c:pt>
                <c:pt idx="82">
                  <c:v>4.0359886355325905E-2</c:v>
                </c:pt>
                <c:pt idx="83">
                  <c:v>4.0979205474278552E-2</c:v>
                </c:pt>
                <c:pt idx="84">
                  <c:v>4.1568180156719967E-2</c:v>
                </c:pt>
                <c:pt idx="85">
                  <c:v>4.2128372415602744E-2</c:v>
                </c:pt>
                <c:pt idx="86">
                  <c:v>4.2661197526762923E-2</c:v>
                </c:pt>
                <c:pt idx="87">
                  <c:v>4.3167943509455665E-2</c:v>
                </c:pt>
                <c:pt idx="88">
                  <c:v>4.3649787386659165E-2</c:v>
                </c:pt>
                <c:pt idx="89">
                  <c:v>4.4107808852806109E-2</c:v>
                </c:pt>
                <c:pt idx="90">
                  <c:v>4.4543001836949099E-2</c:v>
                </c:pt>
                <c:pt idx="91">
                  <c:v>4.4956284344383916E-2</c:v>
                </c:pt>
                <c:pt idx="92">
                  <c:v>4.534850688E-2</c:v>
                </c:pt>
                <c:pt idx="93">
                  <c:v>4.5720459695441661E-2</c:v>
                </c:pt>
                <c:pt idx="94">
                  <c:v>4.6072879054794166E-2</c:v>
                </c:pt>
                <c:pt idx="95">
                  <c:v>4.6406452676523012E-2</c:v>
                </c:pt>
                <c:pt idx="96">
                  <c:v>4.6721824480285779E-2</c:v>
                </c:pt>
                <c:pt idx="97">
                  <c:v>4.7019598744155136E-2</c:v>
                </c:pt>
                <c:pt idx="98">
                  <c:v>4.7300343759361298E-2</c:v>
                </c:pt>
                <c:pt idx="99">
                  <c:v>4.7564595054849682E-2</c:v>
                </c:pt>
                <c:pt idx="100">
                  <c:v>4.7812858251968751E-2</c:v>
                </c:pt>
                <c:pt idx="101">
                  <c:v>4.8045611599856215E-2</c:v>
                </c:pt>
                <c:pt idx="102">
                  <c:v>4.8263308234119437E-2</c:v>
                </c:pt>
                <c:pt idx="103">
                  <c:v>4.84663781948481E-2</c:v>
                </c:pt>
                <c:pt idx="104">
                  <c:v>4.8655230234578815E-2</c:v>
                </c:pt>
                <c:pt idx="105">
                  <c:v>4.8830253442330628E-2</c:v>
                </c:pt>
                <c:pt idx="106">
                  <c:v>4.8991818706077328E-2</c:v>
                </c:pt>
                <c:pt idx="107">
                  <c:v>4.9140280032876647E-2</c:v>
                </c:pt>
                <c:pt idx="108">
                  <c:v>4.9275975743232558E-2</c:v>
                </c:pt>
                <c:pt idx="109">
                  <c:v>4.9399229554031338E-2</c:v>
                </c:pt>
                <c:pt idx="110">
                  <c:v>4.9510351562499999E-2</c:v>
                </c:pt>
                <c:pt idx="111">
                  <c:v>4.9609639142023786E-2</c:v>
                </c:pt>
                <c:pt idx="112">
                  <c:v>4.9697377759284886E-2</c:v>
                </c:pt>
                <c:pt idx="113">
                  <c:v>4.9773841721007253E-2</c:v>
                </c:pt>
                <c:pt idx="114">
                  <c:v>4.9839294857579958E-2</c:v>
                </c:pt>
                <c:pt idx="115">
                  <c:v>4.9893991149960751E-2</c:v>
                </c:pt>
                <c:pt idx="116">
                  <c:v>4.9938175305507697E-2</c:v>
                </c:pt>
                <c:pt idx="117">
                  <c:v>4.9972083287733657E-2</c:v>
                </c:pt>
                <c:pt idx="118">
                  <c:v>4.9995942804411712E-2</c:v>
                </c:pt>
                <c:pt idx="119">
                  <c:v>5.0009973757964843E-2</c:v>
                </c:pt>
                <c:pt idx="120">
                  <c:v>5.0014388661641908E-2</c:v>
                </c:pt>
                <c:pt idx="121">
                  <c:v>5.0009393024603686E-2</c:v>
                </c:pt>
                <c:pt idx="122">
                  <c:v>4.9995185708711684E-2</c:v>
                </c:pt>
                <c:pt idx="123">
                  <c:v>4.9971959259519985E-2</c:v>
                </c:pt>
                <c:pt idx="124">
                  <c:v>4.9939900213714382E-2</c:v>
                </c:pt>
                <c:pt idx="125">
                  <c:v>4.9899189385014774E-2</c:v>
                </c:pt>
                <c:pt idx="126">
                  <c:v>4.9850002130357035E-2</c:v>
                </c:pt>
                <c:pt idx="127">
                  <c:v>4.9792508597991697E-2</c:v>
                </c:pt>
                <c:pt idx="128">
                  <c:v>4.9726873958978499E-2</c:v>
                </c:pt>
                <c:pt idx="129">
                  <c:v>4.9653258623415256E-2</c:v>
                </c:pt>
                <c:pt idx="130">
                  <c:v>4.957181844261379E-2</c:v>
                </c:pt>
                <c:pt idx="131">
                  <c:v>4.948270489832312E-2</c:v>
                </c:pt>
                <c:pt idx="132">
                  <c:v>4.9386065280000009E-2</c:v>
                </c:pt>
                <c:pt idx="133">
                  <c:v>4.9282042851036968E-2</c:v>
                </c:pt>
                <c:pt idx="134">
                  <c:v>4.917077700477706E-2</c:v>
                </c:pt>
                <c:pt idx="135">
                  <c:v>4.9052403411071942E-2</c:v>
                </c:pt>
                <c:pt idx="136">
                  <c:v>4.8927054154074445E-2</c:v>
                </c:pt>
                <c:pt idx="137">
                  <c:v>4.8794857861898383E-2</c:v>
                </c:pt>
                <c:pt idx="138">
                  <c:v>4.8655939828724216E-2</c:v>
                </c:pt>
                <c:pt idx="139">
                  <c:v>4.8510422129882089E-2</c:v>
                </c:pt>
                <c:pt idx="140">
                  <c:v>4.8358423730399183E-2</c:v>
                </c:pt>
                <c:pt idx="141">
                  <c:v>4.820006058745991E-2</c:v>
                </c:pt>
                <c:pt idx="142">
                  <c:v>4.8035445747190639E-2</c:v>
                </c:pt>
                <c:pt idx="143">
                  <c:v>4.7864689436148494E-2</c:v>
                </c:pt>
                <c:pt idx="144">
                  <c:v>4.7687899147864678E-2</c:v>
                </c:pt>
                <c:pt idx="145">
                  <c:v>4.7505179724764555E-2</c:v>
                </c:pt>
                <c:pt idx="146">
                  <c:v>4.7316633435763186E-2</c:v>
                </c:pt>
                <c:pt idx="147">
                  <c:v>4.7122360049811983E-2</c:v>
                </c:pt>
                <c:pt idx="148">
                  <c:v>4.6922456905651812E-2</c:v>
                </c:pt>
                <c:pt idx="149">
                  <c:v>4.6717018978008951E-2</c:v>
                </c:pt>
                <c:pt idx="150">
                  <c:v>4.6506138940453128E-2</c:v>
                </c:pt>
                <c:pt idx="151">
                  <c:v>4.6289907225121087E-2</c:v>
                </c:pt>
                <c:pt idx="152">
                  <c:v>4.6068412079494594E-2</c:v>
                </c:pt>
                <c:pt idx="153">
                  <c:v>4.5841739620408758E-2</c:v>
                </c:pt>
                <c:pt idx="154">
                  <c:v>4.5609973885453493E-2</c:v>
                </c:pt>
                <c:pt idx="155">
                  <c:v>4.5373196881920916E-2</c:v>
                </c:pt>
                <c:pt idx="156">
                  <c:v>4.513148863343993E-2</c:v>
                </c:pt>
                <c:pt idx="157">
                  <c:v>4.4884927224430361E-2</c:v>
                </c:pt>
                <c:pt idx="158">
                  <c:v>4.4633588842499995E-2</c:v>
                </c:pt>
                <c:pt idx="159">
                  <c:v>4.4377547818899458E-2</c:v>
                </c:pt>
                <c:pt idx="160">
                  <c:v>4.4116876667142986E-2</c:v>
                </c:pt>
                <c:pt idx="161">
                  <c:v>4.3851646119895192E-2</c:v>
                </c:pt>
                <c:pt idx="162">
                  <c:v>4.3581925164218611E-2</c:v>
                </c:pt>
                <c:pt idx="163">
                  <c:v>4.330778107526962E-2</c:v>
                </c:pt>
                <c:pt idx="164">
                  <c:v>4.3029279448525852E-2</c:v>
                </c:pt>
                <c:pt idx="165">
                  <c:v>4.2746484230622349E-2</c:v>
                </c:pt>
                <c:pt idx="166">
                  <c:v>4.2459457748869278E-2</c:v>
                </c:pt>
                <c:pt idx="167">
                  <c:v>4.2168260739519306E-2</c:v>
                </c:pt>
                <c:pt idx="168">
                  <c:v>4.1872952374848824E-2</c:v>
                </c:pt>
                <c:pt idx="169">
                  <c:v>4.157359028911365E-2</c:v>
                </c:pt>
                <c:pt idx="170">
                  <c:v>4.1270230603435112E-2</c:v>
                </c:pt>
                <c:pt idx="171">
                  <c:v>4.0962927949670554E-2</c:v>
                </c:pt>
                <c:pt idx="172">
                  <c:v>4.0651735493318311E-2</c:v>
                </c:pt>
                <c:pt idx="173">
                  <c:v>4.0336704955504156E-2</c:v>
                </c:pt>
                <c:pt idx="174">
                  <c:v>4.0017886634094266E-2</c:v>
                </c:pt>
                <c:pt idx="175">
                  <c:v>3.9695329423976522E-2</c:v>
                </c:pt>
                <c:pt idx="176">
                  <c:v>3.9369080836549712E-2</c:v>
                </c:pt>
                <c:pt idx="177">
                  <c:v>3.9039187018458592E-2</c:v>
                </c:pt>
                <c:pt idx="178">
                  <c:v>3.8705692769609494E-2</c:v>
                </c:pt>
                <c:pt idx="179">
                  <c:v>3.8368641560500627E-2</c:v>
                </c:pt>
                <c:pt idx="180">
                  <c:v>3.8028075548898213E-2</c:v>
                </c:pt>
                <c:pt idx="181">
                  <c:v>3.7684035595888531E-2</c:v>
                </c:pt>
                <c:pt idx="182">
                  <c:v>3.7336561281334266E-2</c:v>
                </c:pt>
                <c:pt idx="183">
                  <c:v>3.6985690918761895E-2</c:v>
                </c:pt>
                <c:pt idx="184">
                  <c:v>3.6631461569705343E-2</c:v>
                </c:pt>
                <c:pt idx="185">
                  <c:v>3.6273909057530217E-2</c:v>
                </c:pt>
                <c:pt idx="186">
                  <c:v>3.5913067980761534E-2</c:v>
                </c:pt>
                <c:pt idx="187">
                  <c:v>3.5548971725935977E-2</c:v>
                </c:pt>
                <c:pt idx="188">
                  <c:v>3.5181652480000006E-2</c:v>
                </c:pt>
                <c:pt idx="189">
                  <c:v>3.4811141242272609E-2</c:v>
                </c:pt>
                <c:pt idx="190">
                  <c:v>3.4437467835991976E-2</c:v>
                </c:pt>
                <c:pt idx="191">
                  <c:v>3.4060660919462596E-2</c:v>
                </c:pt>
                <c:pt idx="192">
                  <c:v>3.3680747996820803E-2</c:v>
                </c:pt>
                <c:pt idx="193">
                  <c:v>3.3297755428433676E-2</c:v>
                </c:pt>
                <c:pt idx="194">
                  <c:v>3.2911708440946513E-2</c:v>
                </c:pt>
                <c:pt idx="195">
                  <c:v>3.2522631136994121E-2</c:v>
                </c:pt>
                <c:pt idx="196">
                  <c:v>3.2130546504588325E-2</c:v>
                </c:pt>
                <c:pt idx="197">
                  <c:v>3.173547642619598E-2</c:v>
                </c:pt>
                <c:pt idx="198">
                  <c:v>3.1337441687518813E-2</c:v>
                </c:pt>
                <c:pt idx="199">
                  <c:v>3.0936461985987943E-2</c:v>
                </c:pt>
                <c:pt idx="200">
                  <c:v>3.0532555938983505E-2</c:v>
                </c:pt>
                <c:pt idx="201">
                  <c:v>3.0125741091790864E-2</c:v>
                </c:pt>
                <c:pt idx="202">
                  <c:v>2.9716033925303021E-2</c:v>
                </c:pt>
                <c:pt idx="203">
                  <c:v>2.9303449863479668E-2</c:v>
                </c:pt>
                <c:pt idx="204">
                  <c:v>2.8888003280571554E-2</c:v>
                </c:pt>
                <c:pt idx="205">
                  <c:v>2.8469707508119946E-2</c:v>
                </c:pt>
                <c:pt idx="206">
                  <c:v>2.8048574841738748E-2</c:v>
                </c:pt>
                <c:pt idx="207">
                  <c:v>2.7624616547688212E-2</c:v>
                </c:pt>
                <c:pt idx="208">
                  <c:v>2.7197842869247771E-2</c:v>
                </c:pt>
                <c:pt idx="209">
                  <c:v>2.6768263032895256E-2</c:v>
                </c:pt>
                <c:pt idx="210">
                  <c:v>2.6335885254299914E-2</c:v>
                </c:pt>
                <c:pt idx="211">
                  <c:v>2.5900716744135827E-2</c:v>
                </c:pt>
                <c:pt idx="212">
                  <c:v>2.546276371372258E-2</c:v>
                </c:pt>
                <c:pt idx="213">
                  <c:v>2.5022031380498969E-2</c:v>
                </c:pt>
                <c:pt idx="214">
                  <c:v>2.4578523973336059E-2</c:v>
                </c:pt>
                <c:pt idx="215">
                  <c:v>2.4132244737695232E-2</c:v>
                </c:pt>
                <c:pt idx="216">
                  <c:v>2.3683195940636857E-2</c:v>
                </c:pt>
                <c:pt idx="217">
                  <c:v>2.3231378875684491E-2</c:v>
                </c:pt>
                <c:pt idx="218">
                  <c:v>2.27767938675499E-2</c:v>
                </c:pt>
                <c:pt idx="219">
                  <c:v>2.2319440276723956E-2</c:v>
                </c:pt>
                <c:pt idx="220">
                  <c:v>2.1859316503937503E-2</c:v>
                </c:pt>
                <c:pt idx="221">
                  <c:v>2.1396419994497137E-2</c:v>
                </c:pt>
                <c:pt idx="222">
                  <c:v>2.0930747242499978E-2</c:v>
                </c:pt>
                <c:pt idx="223">
                  <c:v>2.0462293794931398E-2</c:v>
                </c:pt>
                <c:pt idx="224">
                  <c:v>1.9991054255649926E-2</c:v>
                </c:pt>
                <c:pt idx="225">
                  <c:v>1.9517022289263039E-2</c:v>
                </c:pt>
                <c:pt idx="226">
                  <c:v>1.9040190624897098E-2</c:v>
                </c:pt>
                <c:pt idx="227">
                  <c:v>1.8560551059865711E-2</c:v>
                </c:pt>
                <c:pt idx="228">
                  <c:v>1.8078094463238888E-2</c:v>
                </c:pt>
                <c:pt idx="229">
                  <c:v>1.7592810779317118E-2</c:v>
                </c:pt>
                <c:pt idx="230">
                  <c:v>1.7104689031012914E-2</c:v>
                </c:pt>
                <c:pt idx="231">
                  <c:v>1.6613717323142929E-2</c:v>
                </c:pt>
                <c:pt idx="232">
                  <c:v>1.6119882845633697E-2</c:v>
                </c:pt>
                <c:pt idx="233">
                  <c:v>1.5623171876643565E-2</c:v>
                </c:pt>
                <c:pt idx="234">
                  <c:v>1.5123569785603447E-2</c:v>
                </c:pt>
                <c:pt idx="235">
                  <c:v>1.4621061036179134E-2</c:v>
                </c:pt>
                <c:pt idx="236">
                  <c:v>1.4115629189157593E-2</c:v>
                </c:pt>
                <c:pt idx="237">
                  <c:v>1.3607256905259487E-2</c:v>
                </c:pt>
                <c:pt idx="238">
                  <c:v>1.3095925947880283E-2</c:v>
                </c:pt>
                <c:pt idx="239">
                  <c:v>1.2581617185762096E-2</c:v>
                </c:pt>
                <c:pt idx="240">
                  <c:v>1.2064310595598732E-2</c:v>
                </c:pt>
                <c:pt idx="241">
                  <c:v>1.1543985264575458E-2</c:v>
                </c:pt>
                <c:pt idx="242">
                  <c:v>1.1020619392845564E-2</c:v>
                </c:pt>
                <c:pt idx="243">
                  <c:v>1.0494190295946199E-2</c:v>
                </c:pt>
                <c:pt idx="244">
                  <c:v>9.9646744071546361E-3</c:v>
                </c:pt>
                <c:pt idx="245">
                  <c:v>9.4320472797867899E-3</c:v>
                </c:pt>
                <c:pt idx="246">
                  <c:v>8.8962835894403972E-3</c:v>
                </c:pt>
                <c:pt idx="247">
                  <c:v>8.3573571361835047E-3</c:v>
                </c:pt>
                <c:pt idx="248">
                  <c:v>7.8152408466907672E-3</c:v>
                </c:pt>
                <c:pt idx="249">
                  <c:v>7.2699067763282721E-3</c:v>
                </c:pt>
                <c:pt idx="250">
                  <c:v>6.7213261111890368E-3</c:v>
                </c:pt>
                <c:pt idx="251">
                  <c:v>6.1694691700805715E-3</c:v>
                </c:pt>
                <c:pt idx="252">
                  <c:v>5.6143054064650838E-3</c:v>
                </c:pt>
                <c:pt idx="253">
                  <c:v>5.0558034103548727E-3</c:v>
                </c:pt>
                <c:pt idx="254">
                  <c:v>4.4939309101631603E-3</c:v>
                </c:pt>
                <c:pt idx="255">
                  <c:v>3.9286547745122774E-3</c:v>
                </c:pt>
                <c:pt idx="256">
                  <c:v>3.3599410140001881E-3</c:v>
                </c:pt>
                <c:pt idx="257">
                  <c:v>2.7877547829261648E-3</c:v>
                </c:pt>
                <c:pt idx="258">
                  <c:v>2.2120603809776887E-3</c:v>
                </c:pt>
                <c:pt idx="259">
                  <c:v>1.6328212548786109E-3</c:v>
                </c:pt>
                <c:pt idx="260">
                  <c:v>1.0499999999999815E-3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7F-4CC9-B06E-3D8B17590971}"/>
            </c:ext>
          </c:extLst>
        </c:ser>
        <c:ser>
          <c:idx val="1"/>
          <c:order val="1"/>
          <c:tx>
            <c:strRef>
              <c:f>Blad1!$D$4</c:f>
              <c:strCache>
                <c:ptCount val="1"/>
                <c:pt idx="0">
                  <c:v>NACA_low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Blad1!$B$5:$B$265</c:f>
              <c:numCache>
                <c:formatCode>General</c:formatCode>
                <c:ptCount val="261"/>
                <c:pt idx="0">
                  <c:v>0</c:v>
                </c:pt>
                <c:pt idx="1">
                  <c:v>5.0000000000000001E-4</c:v>
                </c:pt>
                <c:pt idx="2">
                  <c:v>1E-3</c:v>
                </c:pt>
                <c:pt idx="3">
                  <c:v>1.5E-3</c:v>
                </c:pt>
                <c:pt idx="4">
                  <c:v>2E-3</c:v>
                </c:pt>
                <c:pt idx="5">
                  <c:v>2.5000000000000001E-3</c:v>
                </c:pt>
                <c:pt idx="6">
                  <c:v>3.0000000000000001E-3</c:v>
                </c:pt>
                <c:pt idx="7">
                  <c:v>3.4999999999999996E-3</c:v>
                </c:pt>
                <c:pt idx="8">
                  <c:v>4.0000000000000001E-3</c:v>
                </c:pt>
                <c:pt idx="9">
                  <c:v>4.5000000000000005E-3</c:v>
                </c:pt>
                <c:pt idx="10">
                  <c:v>5.0000000000000001E-3</c:v>
                </c:pt>
                <c:pt idx="11">
                  <c:v>5.5000000000000005E-3</c:v>
                </c:pt>
                <c:pt idx="12">
                  <c:v>6.0000000000000001E-3</c:v>
                </c:pt>
                <c:pt idx="13">
                  <c:v>6.5000000000000006E-3</c:v>
                </c:pt>
                <c:pt idx="14">
                  <c:v>6.9999999999999993E-3</c:v>
                </c:pt>
                <c:pt idx="15">
                  <c:v>7.4999999999999997E-3</c:v>
                </c:pt>
                <c:pt idx="16">
                  <c:v>8.0000000000000002E-3</c:v>
                </c:pt>
                <c:pt idx="17">
                  <c:v>8.5000000000000006E-3</c:v>
                </c:pt>
                <c:pt idx="18">
                  <c:v>9.0000000000000011E-3</c:v>
                </c:pt>
                <c:pt idx="19">
                  <c:v>9.4999999999999998E-3</c:v>
                </c:pt>
                <c:pt idx="20">
                  <c:v>0.01</c:v>
                </c:pt>
                <c:pt idx="21">
                  <c:v>1.0500000000000001E-2</c:v>
                </c:pt>
                <c:pt idx="22">
                  <c:v>1.1000000000000001E-2</c:v>
                </c:pt>
                <c:pt idx="23">
                  <c:v>1.15E-2</c:v>
                </c:pt>
                <c:pt idx="24">
                  <c:v>1.2E-2</c:v>
                </c:pt>
                <c:pt idx="25">
                  <c:v>1.2500000000000001E-2</c:v>
                </c:pt>
                <c:pt idx="26">
                  <c:v>1.3000000000000001E-2</c:v>
                </c:pt>
                <c:pt idx="27">
                  <c:v>1.3500000000000002E-2</c:v>
                </c:pt>
                <c:pt idx="28">
                  <c:v>1.3999999999999999E-2</c:v>
                </c:pt>
                <c:pt idx="29">
                  <c:v>1.4499999999999999E-2</c:v>
                </c:pt>
                <c:pt idx="30">
                  <c:v>1.4999999999999999E-2</c:v>
                </c:pt>
                <c:pt idx="31">
                  <c:v>1.55E-2</c:v>
                </c:pt>
                <c:pt idx="32">
                  <c:v>1.6E-2</c:v>
                </c:pt>
                <c:pt idx="33">
                  <c:v>1.6500000000000001E-2</c:v>
                </c:pt>
                <c:pt idx="34">
                  <c:v>1.7000000000000001E-2</c:v>
                </c:pt>
                <c:pt idx="35">
                  <c:v>1.7500000000000002E-2</c:v>
                </c:pt>
                <c:pt idx="36">
                  <c:v>1.8000000000000002E-2</c:v>
                </c:pt>
                <c:pt idx="37">
                  <c:v>1.8500000000000003E-2</c:v>
                </c:pt>
                <c:pt idx="38">
                  <c:v>1.9E-2</c:v>
                </c:pt>
                <c:pt idx="39">
                  <c:v>1.95E-2</c:v>
                </c:pt>
                <c:pt idx="40">
                  <c:v>0.02</c:v>
                </c:pt>
                <c:pt idx="41">
                  <c:v>2.1000000000000001E-2</c:v>
                </c:pt>
                <c:pt idx="42">
                  <c:v>2.2000000000000002E-2</c:v>
                </c:pt>
                <c:pt idx="43">
                  <c:v>2.3E-2</c:v>
                </c:pt>
                <c:pt idx="44">
                  <c:v>2.4E-2</c:v>
                </c:pt>
                <c:pt idx="45">
                  <c:v>2.5000000000000001E-2</c:v>
                </c:pt>
                <c:pt idx="46">
                  <c:v>2.6000000000000002E-2</c:v>
                </c:pt>
                <c:pt idx="47">
                  <c:v>2.7000000000000003E-2</c:v>
                </c:pt>
                <c:pt idx="48">
                  <c:v>2.7999999999999997E-2</c:v>
                </c:pt>
                <c:pt idx="49">
                  <c:v>2.8999999999999998E-2</c:v>
                </c:pt>
                <c:pt idx="50">
                  <c:v>0.03</c:v>
                </c:pt>
                <c:pt idx="51">
                  <c:v>3.1E-2</c:v>
                </c:pt>
                <c:pt idx="52">
                  <c:v>3.2000000000000001E-2</c:v>
                </c:pt>
                <c:pt idx="53">
                  <c:v>3.3000000000000002E-2</c:v>
                </c:pt>
                <c:pt idx="54">
                  <c:v>3.4000000000000002E-2</c:v>
                </c:pt>
                <c:pt idx="55">
                  <c:v>3.5000000000000003E-2</c:v>
                </c:pt>
                <c:pt idx="56">
                  <c:v>3.6000000000000004E-2</c:v>
                </c:pt>
                <c:pt idx="57">
                  <c:v>3.7000000000000005E-2</c:v>
                </c:pt>
                <c:pt idx="58">
                  <c:v>3.7999999999999999E-2</c:v>
                </c:pt>
                <c:pt idx="59">
                  <c:v>3.9E-2</c:v>
                </c:pt>
                <c:pt idx="60">
                  <c:v>0.04</c:v>
                </c:pt>
                <c:pt idx="61">
                  <c:v>4.0999999999999995E-2</c:v>
                </c:pt>
                <c:pt idx="62">
                  <c:v>4.2000000000000003E-2</c:v>
                </c:pt>
                <c:pt idx="63">
                  <c:v>4.2999999999999997E-2</c:v>
                </c:pt>
                <c:pt idx="64">
                  <c:v>4.4000000000000004E-2</c:v>
                </c:pt>
                <c:pt idx="65">
                  <c:v>4.4999999999999998E-2</c:v>
                </c:pt>
                <c:pt idx="66">
                  <c:v>4.5999999999999999E-2</c:v>
                </c:pt>
                <c:pt idx="67">
                  <c:v>4.7E-2</c:v>
                </c:pt>
                <c:pt idx="68">
                  <c:v>4.8000000000000001E-2</c:v>
                </c:pt>
                <c:pt idx="69">
                  <c:v>4.9000000000000002E-2</c:v>
                </c:pt>
                <c:pt idx="70">
                  <c:v>0.05</c:v>
                </c:pt>
                <c:pt idx="71">
                  <c:v>5.5E-2</c:v>
                </c:pt>
                <c:pt idx="72">
                  <c:v>0.06</c:v>
                </c:pt>
                <c:pt idx="73">
                  <c:v>6.5000000000000002E-2</c:v>
                </c:pt>
                <c:pt idx="74">
                  <c:v>7.0000000000000007E-2</c:v>
                </c:pt>
                <c:pt idx="75">
                  <c:v>7.4999999999999997E-2</c:v>
                </c:pt>
                <c:pt idx="76">
                  <c:v>0.08</c:v>
                </c:pt>
                <c:pt idx="77">
                  <c:v>8.5000000000000006E-2</c:v>
                </c:pt>
                <c:pt idx="78">
                  <c:v>0.09</c:v>
                </c:pt>
                <c:pt idx="79">
                  <c:v>9.5000000000000001E-2</c:v>
                </c:pt>
                <c:pt idx="80">
                  <c:v>0.1</c:v>
                </c:pt>
                <c:pt idx="81">
                  <c:v>0.105</c:v>
                </c:pt>
                <c:pt idx="82">
                  <c:v>0.11</c:v>
                </c:pt>
                <c:pt idx="83">
                  <c:v>0.115</c:v>
                </c:pt>
                <c:pt idx="84">
                  <c:v>0.12</c:v>
                </c:pt>
                <c:pt idx="85">
                  <c:v>0.125</c:v>
                </c:pt>
                <c:pt idx="86">
                  <c:v>0.13</c:v>
                </c:pt>
                <c:pt idx="87">
                  <c:v>0.13500000000000001</c:v>
                </c:pt>
                <c:pt idx="88">
                  <c:v>0.14000000000000001</c:v>
                </c:pt>
                <c:pt idx="89">
                  <c:v>0.14499999999999999</c:v>
                </c:pt>
                <c:pt idx="90">
                  <c:v>0.15</c:v>
                </c:pt>
                <c:pt idx="91">
                  <c:v>0.155</c:v>
                </c:pt>
                <c:pt idx="92">
                  <c:v>0.16</c:v>
                </c:pt>
                <c:pt idx="93">
                  <c:v>0.16500000000000001</c:v>
                </c:pt>
                <c:pt idx="94">
                  <c:v>0.17</c:v>
                </c:pt>
                <c:pt idx="95">
                  <c:v>0.17499999999999999</c:v>
                </c:pt>
                <c:pt idx="96">
                  <c:v>0.18</c:v>
                </c:pt>
                <c:pt idx="97">
                  <c:v>0.185</c:v>
                </c:pt>
                <c:pt idx="98">
                  <c:v>0.19</c:v>
                </c:pt>
                <c:pt idx="99">
                  <c:v>0.19500000000000001</c:v>
                </c:pt>
                <c:pt idx="100">
                  <c:v>0.2</c:v>
                </c:pt>
                <c:pt idx="101">
                  <c:v>0.20499999999999999</c:v>
                </c:pt>
                <c:pt idx="102">
                  <c:v>0.21</c:v>
                </c:pt>
                <c:pt idx="103">
                  <c:v>0.215</c:v>
                </c:pt>
                <c:pt idx="104">
                  <c:v>0.22</c:v>
                </c:pt>
                <c:pt idx="105">
                  <c:v>0.22500000000000001</c:v>
                </c:pt>
                <c:pt idx="106">
                  <c:v>0.23</c:v>
                </c:pt>
                <c:pt idx="107">
                  <c:v>0.23499999999999999</c:v>
                </c:pt>
                <c:pt idx="108">
                  <c:v>0.24</c:v>
                </c:pt>
                <c:pt idx="109">
                  <c:v>0.245</c:v>
                </c:pt>
                <c:pt idx="110">
                  <c:v>0.25</c:v>
                </c:pt>
                <c:pt idx="111">
                  <c:v>0.255</c:v>
                </c:pt>
                <c:pt idx="112">
                  <c:v>0.26</c:v>
                </c:pt>
                <c:pt idx="113">
                  <c:v>0.26500000000000001</c:v>
                </c:pt>
                <c:pt idx="114">
                  <c:v>0.27</c:v>
                </c:pt>
                <c:pt idx="115">
                  <c:v>0.27500000000000002</c:v>
                </c:pt>
                <c:pt idx="116">
                  <c:v>0.28000000000000003</c:v>
                </c:pt>
                <c:pt idx="117">
                  <c:v>0.28499999999999998</c:v>
                </c:pt>
                <c:pt idx="118">
                  <c:v>0.28999999999999998</c:v>
                </c:pt>
                <c:pt idx="119">
                  <c:v>0.29499999999999998</c:v>
                </c:pt>
                <c:pt idx="120">
                  <c:v>0.3</c:v>
                </c:pt>
                <c:pt idx="121">
                  <c:v>0.30499999999999999</c:v>
                </c:pt>
                <c:pt idx="122">
                  <c:v>0.31</c:v>
                </c:pt>
                <c:pt idx="123">
                  <c:v>0.315</c:v>
                </c:pt>
                <c:pt idx="124">
                  <c:v>0.32</c:v>
                </c:pt>
                <c:pt idx="125">
                  <c:v>0.32500000000000001</c:v>
                </c:pt>
                <c:pt idx="126">
                  <c:v>0.33</c:v>
                </c:pt>
                <c:pt idx="127">
                  <c:v>0.33500000000000002</c:v>
                </c:pt>
                <c:pt idx="128">
                  <c:v>0.34</c:v>
                </c:pt>
                <c:pt idx="129">
                  <c:v>0.34499999999999997</c:v>
                </c:pt>
                <c:pt idx="130">
                  <c:v>0.35</c:v>
                </c:pt>
                <c:pt idx="131">
                  <c:v>0.35499999999999998</c:v>
                </c:pt>
                <c:pt idx="132">
                  <c:v>0.36</c:v>
                </c:pt>
                <c:pt idx="133">
                  <c:v>0.36499999999999999</c:v>
                </c:pt>
                <c:pt idx="134">
                  <c:v>0.37</c:v>
                </c:pt>
                <c:pt idx="135">
                  <c:v>0.375</c:v>
                </c:pt>
                <c:pt idx="136">
                  <c:v>0.38</c:v>
                </c:pt>
                <c:pt idx="137">
                  <c:v>0.38500000000000001</c:v>
                </c:pt>
                <c:pt idx="138">
                  <c:v>0.39</c:v>
                </c:pt>
                <c:pt idx="139">
                  <c:v>0.39500000000000002</c:v>
                </c:pt>
                <c:pt idx="140">
                  <c:v>0.4</c:v>
                </c:pt>
                <c:pt idx="141">
                  <c:v>0.40500000000000003</c:v>
                </c:pt>
                <c:pt idx="142">
                  <c:v>0.41</c:v>
                </c:pt>
                <c:pt idx="143">
                  <c:v>0.41499999999999998</c:v>
                </c:pt>
                <c:pt idx="144">
                  <c:v>0.42</c:v>
                </c:pt>
                <c:pt idx="145">
                  <c:v>0.42499999999999999</c:v>
                </c:pt>
                <c:pt idx="146">
                  <c:v>0.43</c:v>
                </c:pt>
                <c:pt idx="147">
                  <c:v>0.435</c:v>
                </c:pt>
                <c:pt idx="148">
                  <c:v>0.44</c:v>
                </c:pt>
                <c:pt idx="149">
                  <c:v>0.44500000000000001</c:v>
                </c:pt>
                <c:pt idx="150">
                  <c:v>0.45</c:v>
                </c:pt>
                <c:pt idx="151">
                  <c:v>0.45500000000000002</c:v>
                </c:pt>
                <c:pt idx="152">
                  <c:v>0.46</c:v>
                </c:pt>
                <c:pt idx="153">
                  <c:v>0.46500000000000002</c:v>
                </c:pt>
                <c:pt idx="154">
                  <c:v>0.47</c:v>
                </c:pt>
                <c:pt idx="155">
                  <c:v>0.47499999999999998</c:v>
                </c:pt>
                <c:pt idx="156">
                  <c:v>0.48</c:v>
                </c:pt>
                <c:pt idx="157">
                  <c:v>0.48499999999999999</c:v>
                </c:pt>
                <c:pt idx="158">
                  <c:v>0.49</c:v>
                </c:pt>
                <c:pt idx="159">
                  <c:v>0.495</c:v>
                </c:pt>
                <c:pt idx="160">
                  <c:v>0.5</c:v>
                </c:pt>
                <c:pt idx="161">
                  <c:v>0.505</c:v>
                </c:pt>
                <c:pt idx="162">
                  <c:v>0.51</c:v>
                </c:pt>
                <c:pt idx="163">
                  <c:v>0.51500000000000001</c:v>
                </c:pt>
                <c:pt idx="164">
                  <c:v>0.52</c:v>
                </c:pt>
                <c:pt idx="165">
                  <c:v>0.52500000000000002</c:v>
                </c:pt>
                <c:pt idx="166">
                  <c:v>0.53</c:v>
                </c:pt>
                <c:pt idx="167">
                  <c:v>0.53500000000000003</c:v>
                </c:pt>
                <c:pt idx="168">
                  <c:v>0.54</c:v>
                </c:pt>
                <c:pt idx="169">
                  <c:v>0.54500000000000004</c:v>
                </c:pt>
                <c:pt idx="170">
                  <c:v>0.55000000000000004</c:v>
                </c:pt>
                <c:pt idx="171">
                  <c:v>0.55500000000000005</c:v>
                </c:pt>
                <c:pt idx="172">
                  <c:v>0.56000000000000005</c:v>
                </c:pt>
                <c:pt idx="173">
                  <c:v>0.56499999999999995</c:v>
                </c:pt>
                <c:pt idx="174">
                  <c:v>0.56999999999999995</c:v>
                </c:pt>
                <c:pt idx="175">
                  <c:v>0.57499999999999996</c:v>
                </c:pt>
                <c:pt idx="176">
                  <c:v>0.57999999999999996</c:v>
                </c:pt>
                <c:pt idx="177">
                  <c:v>0.58499999999999996</c:v>
                </c:pt>
                <c:pt idx="178">
                  <c:v>0.59</c:v>
                </c:pt>
                <c:pt idx="179">
                  <c:v>0.59499999999999997</c:v>
                </c:pt>
                <c:pt idx="180">
                  <c:v>0.6</c:v>
                </c:pt>
                <c:pt idx="181">
                  <c:v>0.60499999999999998</c:v>
                </c:pt>
                <c:pt idx="182">
                  <c:v>0.61</c:v>
                </c:pt>
                <c:pt idx="183">
                  <c:v>0.61499999999999999</c:v>
                </c:pt>
                <c:pt idx="184">
                  <c:v>0.62</c:v>
                </c:pt>
                <c:pt idx="185">
                  <c:v>0.625</c:v>
                </c:pt>
                <c:pt idx="186">
                  <c:v>0.63</c:v>
                </c:pt>
                <c:pt idx="187">
                  <c:v>0.63500000000000001</c:v>
                </c:pt>
                <c:pt idx="188">
                  <c:v>0.64</c:v>
                </c:pt>
                <c:pt idx="189">
                  <c:v>0.64500000000000002</c:v>
                </c:pt>
                <c:pt idx="190">
                  <c:v>0.65</c:v>
                </c:pt>
                <c:pt idx="191">
                  <c:v>0.65500000000000003</c:v>
                </c:pt>
                <c:pt idx="192">
                  <c:v>0.66</c:v>
                </c:pt>
                <c:pt idx="193">
                  <c:v>0.66500000000000004</c:v>
                </c:pt>
                <c:pt idx="194">
                  <c:v>0.67</c:v>
                </c:pt>
                <c:pt idx="195">
                  <c:v>0.67500000000000004</c:v>
                </c:pt>
                <c:pt idx="196">
                  <c:v>0.68</c:v>
                </c:pt>
                <c:pt idx="197">
                  <c:v>0.68500000000000005</c:v>
                </c:pt>
                <c:pt idx="198">
                  <c:v>0.69</c:v>
                </c:pt>
                <c:pt idx="199">
                  <c:v>0.69499999999999995</c:v>
                </c:pt>
                <c:pt idx="200">
                  <c:v>0.7</c:v>
                </c:pt>
                <c:pt idx="201">
                  <c:v>0.70499999999999996</c:v>
                </c:pt>
                <c:pt idx="202">
                  <c:v>0.71</c:v>
                </c:pt>
                <c:pt idx="203">
                  <c:v>0.71499999999999997</c:v>
                </c:pt>
                <c:pt idx="204">
                  <c:v>0.72</c:v>
                </c:pt>
                <c:pt idx="205">
                  <c:v>0.72499999999999998</c:v>
                </c:pt>
                <c:pt idx="206">
                  <c:v>0.73</c:v>
                </c:pt>
                <c:pt idx="207">
                  <c:v>0.73499999999999999</c:v>
                </c:pt>
                <c:pt idx="208">
                  <c:v>0.74</c:v>
                </c:pt>
                <c:pt idx="209">
                  <c:v>0.745</c:v>
                </c:pt>
                <c:pt idx="210">
                  <c:v>0.75</c:v>
                </c:pt>
                <c:pt idx="211">
                  <c:v>0.755</c:v>
                </c:pt>
                <c:pt idx="212">
                  <c:v>0.76</c:v>
                </c:pt>
                <c:pt idx="213">
                  <c:v>0.76500000000000001</c:v>
                </c:pt>
                <c:pt idx="214">
                  <c:v>0.77</c:v>
                </c:pt>
                <c:pt idx="215">
                  <c:v>0.77500000000000002</c:v>
                </c:pt>
                <c:pt idx="216">
                  <c:v>0.78</c:v>
                </c:pt>
                <c:pt idx="217">
                  <c:v>0.78500000000000003</c:v>
                </c:pt>
                <c:pt idx="218">
                  <c:v>0.79</c:v>
                </c:pt>
                <c:pt idx="219">
                  <c:v>0.79500000000000004</c:v>
                </c:pt>
                <c:pt idx="220">
                  <c:v>0.8</c:v>
                </c:pt>
                <c:pt idx="221">
                  <c:v>0.80500000000000005</c:v>
                </c:pt>
                <c:pt idx="222">
                  <c:v>0.81</c:v>
                </c:pt>
                <c:pt idx="223">
                  <c:v>0.81499999999999995</c:v>
                </c:pt>
                <c:pt idx="224">
                  <c:v>0.82</c:v>
                </c:pt>
                <c:pt idx="225">
                  <c:v>0.82499999999999996</c:v>
                </c:pt>
                <c:pt idx="226">
                  <c:v>0.83</c:v>
                </c:pt>
                <c:pt idx="227">
                  <c:v>0.83499999999999996</c:v>
                </c:pt>
                <c:pt idx="228">
                  <c:v>0.84</c:v>
                </c:pt>
                <c:pt idx="229">
                  <c:v>0.84499999999999997</c:v>
                </c:pt>
                <c:pt idx="230">
                  <c:v>0.85</c:v>
                </c:pt>
                <c:pt idx="231">
                  <c:v>0.85499999999999998</c:v>
                </c:pt>
                <c:pt idx="232">
                  <c:v>0.86</c:v>
                </c:pt>
                <c:pt idx="233">
                  <c:v>0.86499999999999999</c:v>
                </c:pt>
                <c:pt idx="234">
                  <c:v>0.87</c:v>
                </c:pt>
                <c:pt idx="235">
                  <c:v>0.875</c:v>
                </c:pt>
                <c:pt idx="236">
                  <c:v>0.88</c:v>
                </c:pt>
                <c:pt idx="237">
                  <c:v>0.88500000000000001</c:v>
                </c:pt>
                <c:pt idx="238">
                  <c:v>0.89</c:v>
                </c:pt>
                <c:pt idx="239">
                  <c:v>0.89500000000000002</c:v>
                </c:pt>
                <c:pt idx="240">
                  <c:v>0.9</c:v>
                </c:pt>
                <c:pt idx="241">
                  <c:v>0.90500000000000003</c:v>
                </c:pt>
                <c:pt idx="242">
                  <c:v>0.91</c:v>
                </c:pt>
                <c:pt idx="243">
                  <c:v>0.91500000000000004</c:v>
                </c:pt>
                <c:pt idx="244">
                  <c:v>0.92</c:v>
                </c:pt>
                <c:pt idx="245">
                  <c:v>0.92500000000000004</c:v>
                </c:pt>
                <c:pt idx="246">
                  <c:v>0.93</c:v>
                </c:pt>
                <c:pt idx="247">
                  <c:v>0.93500000000000005</c:v>
                </c:pt>
                <c:pt idx="248">
                  <c:v>0.94</c:v>
                </c:pt>
                <c:pt idx="249">
                  <c:v>0.94499999999999995</c:v>
                </c:pt>
                <c:pt idx="250">
                  <c:v>0.95</c:v>
                </c:pt>
                <c:pt idx="251">
                  <c:v>0.95499999999999996</c:v>
                </c:pt>
                <c:pt idx="252">
                  <c:v>0.96</c:v>
                </c:pt>
                <c:pt idx="253">
                  <c:v>0.96499999999999997</c:v>
                </c:pt>
                <c:pt idx="254">
                  <c:v>0.97</c:v>
                </c:pt>
                <c:pt idx="255">
                  <c:v>0.97499999999999998</c:v>
                </c:pt>
                <c:pt idx="256">
                  <c:v>0.98</c:v>
                </c:pt>
                <c:pt idx="257">
                  <c:v>0.98499999999999999</c:v>
                </c:pt>
                <c:pt idx="258">
                  <c:v>0.99</c:v>
                </c:pt>
                <c:pt idx="259">
                  <c:v>0.995</c:v>
                </c:pt>
                <c:pt idx="260">
                  <c:v>1</c:v>
                </c:pt>
              </c:numCache>
            </c:numRef>
          </c:xVal>
          <c:yVal>
            <c:numRef>
              <c:f>Blad1!$D$5:$D$265</c:f>
              <c:numCache>
                <c:formatCode>General</c:formatCode>
                <c:ptCount val="261"/>
                <c:pt idx="0">
                  <c:v>0</c:v>
                </c:pt>
                <c:pt idx="1">
                  <c:v>-3.2878989803640161E-3</c:v>
                </c:pt>
                <c:pt idx="2">
                  <c:v>-4.6312255286192093E-3</c:v>
                </c:pt>
                <c:pt idx="3">
                  <c:v>-5.654548706944239E-3</c:v>
                </c:pt>
                <c:pt idx="4">
                  <c:v>-6.5121837615848754E-3</c:v>
                </c:pt>
                <c:pt idx="5">
                  <c:v>-7.2639034691113283E-3</c:v>
                </c:pt>
                <c:pt idx="6">
                  <c:v>-7.9403630001034422E-3</c:v>
                </c:pt>
                <c:pt idx="7">
                  <c:v>-8.5597729750769569E-3</c:v>
                </c:pt>
                <c:pt idx="8">
                  <c:v>-9.1339986576479178E-3</c:v>
                </c:pt>
                <c:pt idx="9">
                  <c:v>-9.67128172040339E-3</c:v>
                </c:pt>
                <c:pt idx="10">
                  <c:v>-1.0177622903745548E-2</c:v>
                </c:pt>
                <c:pt idx="11">
                  <c:v>-1.065755230786034E-2</c:v>
                </c:pt>
                <c:pt idx="12">
                  <c:v>-1.111458939351782E-2</c:v>
                </c:pt>
                <c:pt idx="13">
                  <c:v>-1.1551533024701027E-2</c:v>
                </c:pt>
                <c:pt idx="14">
                  <c:v>-1.19706525294976E-2</c:v>
                </c:pt>
                <c:pt idx="15">
                  <c:v>-1.2373818178135071E-2</c:v>
                </c:pt>
                <c:pt idx="16">
                  <c:v>-1.2762593023321752E-2</c:v>
                </c:pt>
                <c:pt idx="17">
                  <c:v>-1.3138299229801868E-2</c:v>
                </c:pt>
                <c:pt idx="18">
                  <c:v>-1.3502067053939129E-2</c:v>
                </c:pt>
                <c:pt idx="19">
                  <c:v>-1.3854871717363234E-2</c:v>
                </c:pt>
                <c:pt idx="20">
                  <c:v>-1.41975616425E-2</c:v>
                </c:pt>
                <c:pt idx="21">
                  <c:v>-1.4530880401591352E-2</c:v>
                </c:pt>
                <c:pt idx="22">
                  <c:v>-1.485548400970515E-2</c:v>
                </c:pt>
                <c:pt idx="23">
                  <c:v>-1.5171954714837156E-2</c:v>
                </c:pt>
                <c:pt idx="24">
                  <c:v>-1.5480812115176382E-2</c:v>
                </c:pt>
                <c:pt idx="25">
                  <c:v>-1.5782522210697269E-2</c:v>
                </c:pt>
                <c:pt idx="26">
                  <c:v>-1.6077504839675953E-2</c:v>
                </c:pt>
                <c:pt idx="27">
                  <c:v>-1.636613983897656E-2</c:v>
                </c:pt>
                <c:pt idx="28">
                  <c:v>-1.6648772186010762E-2</c:v>
                </c:pt>
                <c:pt idx="29">
                  <c:v>-1.6925716320853986E-2</c:v>
                </c:pt>
                <c:pt idx="30">
                  <c:v>-1.7197259802839388E-2</c:v>
                </c:pt>
                <c:pt idx="31">
                  <c:v>-1.746366642275235E-2</c:v>
                </c:pt>
                <c:pt idx="32">
                  <c:v>-1.7725178866527837E-2</c:v>
                </c:pt>
                <c:pt idx="33">
                  <c:v>-1.7982021007003968E-2</c:v>
                </c:pt>
                <c:pt idx="34">
                  <c:v>-1.8234399885305917E-2</c:v>
                </c:pt>
                <c:pt idx="35">
                  <c:v>-1.8482507431738255E-2</c:v>
                </c:pt>
                <c:pt idx="36">
                  <c:v>-1.8726521966858627E-2</c:v>
                </c:pt>
                <c:pt idx="37">
                  <c:v>-1.8966609516107093E-2</c:v>
                </c:pt>
                <c:pt idx="38">
                  <c:v>-1.9202924965537185E-2</c:v>
                </c:pt>
                <c:pt idx="39">
                  <c:v>-1.943561308151057E-2</c:v>
                </c:pt>
                <c:pt idx="40">
                  <c:v>-1.9664809413428599E-2</c:v>
                </c:pt>
                <c:pt idx="41">
                  <c:v>-2.0113227560957469E-2</c:v>
                </c:pt>
                <c:pt idx="42">
                  <c:v>-2.0549107832895024E-2</c:v>
                </c:pt>
                <c:pt idx="43">
                  <c:v>-2.0973274330508308E-2</c:v>
                </c:pt>
                <c:pt idx="44">
                  <c:v>-2.1386462553747643E-2</c:v>
                </c:pt>
                <c:pt idx="45">
                  <c:v>-2.178933220213105E-2</c:v>
                </c:pt>
                <c:pt idx="46">
                  <c:v>-2.2182477691566393E-2</c:v>
                </c:pt>
                <c:pt idx="47">
                  <c:v>-2.2566436866311823E-2</c:v>
                </c:pt>
                <c:pt idx="48">
                  <c:v>-2.2941698270804705E-2</c:v>
                </c:pt>
                <c:pt idx="49">
                  <c:v>-2.3308707262056989E-2</c:v>
                </c:pt>
                <c:pt idx="50">
                  <c:v>-2.3667871180859983E-2</c:v>
                </c:pt>
                <c:pt idx="51">
                  <c:v>-2.4019563753092044E-2</c:v>
                </c:pt>
                <c:pt idx="52">
                  <c:v>-2.4364128856755506E-2</c:v>
                </c:pt>
                <c:pt idx="53">
                  <c:v>-2.4701883763005607E-2</c:v>
                </c:pt>
                <c:pt idx="54">
                  <c:v>-2.5033121938250583E-2</c:v>
                </c:pt>
                <c:pt idx="55">
                  <c:v>-2.5358115477860828E-2</c:v>
                </c:pt>
                <c:pt idx="56">
                  <c:v>-2.567711722900776E-2</c:v>
                </c:pt>
                <c:pt idx="57">
                  <c:v>-2.5990362649830363E-2</c:v>
                </c:pt>
                <c:pt idx="58">
                  <c:v>-2.6298071443885813E-2</c:v>
                </c:pt>
                <c:pt idx="59">
                  <c:v>-2.6600449002215459E-2</c:v>
                </c:pt>
                <c:pt idx="60">
                  <c:v>-2.6897687680000001E-2</c:v>
                </c:pt>
                <c:pt idx="61">
                  <c:v>-2.7189967930418724E-2</c:v>
                </c:pt>
                <c:pt idx="62">
                  <c:v>-2.7477459314762049E-2</c:v>
                </c:pt>
                <c:pt idx="63">
                  <c:v>-2.7760321404914249E-2</c:v>
                </c:pt>
                <c:pt idx="64">
                  <c:v>-2.8038704591899798E-2</c:v>
                </c:pt>
                <c:pt idx="65">
                  <c:v>-2.8312750812174138E-2</c:v>
                </c:pt>
                <c:pt idx="66">
                  <c:v>-2.8582594201661156E-2</c:v>
                </c:pt>
                <c:pt idx="67">
                  <c:v>-2.8848361686132935E-2</c:v>
                </c:pt>
                <c:pt idx="68">
                  <c:v>-2.9110173515344766E-2</c:v>
                </c:pt>
                <c:pt idx="69">
                  <c:v>-2.9368143747338964E-2</c:v>
                </c:pt>
                <c:pt idx="70">
                  <c:v>-2.9622380688484381E-2</c:v>
                </c:pt>
                <c:pt idx="71">
                  <c:v>-3.084100178932065E-2</c:v>
                </c:pt>
                <c:pt idx="72">
                  <c:v>-3.1979841911616277E-2</c:v>
                </c:pt>
                <c:pt idx="73">
                  <c:v>-3.3047849364173695E-2</c:v>
                </c:pt>
                <c:pt idx="74">
                  <c:v>-3.4052297155253854E-2</c:v>
                </c:pt>
                <c:pt idx="75">
                  <c:v>-3.4999195600352202E-2</c:v>
                </c:pt>
                <c:pt idx="76">
                  <c:v>-3.5893582746857187E-2</c:v>
                </c:pt>
                <c:pt idx="77">
                  <c:v>-3.6739734126520499E-2</c:v>
                </c:pt>
                <c:pt idx="78">
                  <c:v>-3.7541317642500002E-2</c:v>
                </c:pt>
                <c:pt idx="79">
                  <c:v>-3.8301510174068479E-2</c:v>
                </c:pt>
                <c:pt idx="80">
                  <c:v>-3.9023086865199591E-2</c:v>
                </c:pt>
                <c:pt idx="81">
                  <c:v>-3.9708490533463585E-2</c:v>
                </c:pt>
                <c:pt idx="82">
                  <c:v>-4.0359886355325905E-2</c:v>
                </c:pt>
                <c:pt idx="83">
                  <c:v>-4.0979205474278552E-2</c:v>
                </c:pt>
                <c:pt idx="84">
                  <c:v>-4.1568180156719967E-2</c:v>
                </c:pt>
                <c:pt idx="85">
                  <c:v>-4.2128372415602744E-2</c:v>
                </c:pt>
                <c:pt idx="86">
                  <c:v>-4.2661197526762923E-2</c:v>
                </c:pt>
                <c:pt idx="87">
                  <c:v>-4.3167943509455665E-2</c:v>
                </c:pt>
                <c:pt idx="88">
                  <c:v>-4.3649787386659165E-2</c:v>
                </c:pt>
                <c:pt idx="89">
                  <c:v>-4.4107808852806109E-2</c:v>
                </c:pt>
                <c:pt idx="90">
                  <c:v>-4.4543001836949099E-2</c:v>
                </c:pt>
                <c:pt idx="91">
                  <c:v>-4.4956284344383916E-2</c:v>
                </c:pt>
                <c:pt idx="92">
                  <c:v>-4.534850688E-2</c:v>
                </c:pt>
                <c:pt idx="93">
                  <c:v>-4.5720459695441661E-2</c:v>
                </c:pt>
                <c:pt idx="94">
                  <c:v>-4.6072879054794166E-2</c:v>
                </c:pt>
                <c:pt idx="95">
                  <c:v>-4.6406452676523012E-2</c:v>
                </c:pt>
                <c:pt idx="96">
                  <c:v>-4.6721824480285779E-2</c:v>
                </c:pt>
                <c:pt idx="97">
                  <c:v>-4.7019598744155136E-2</c:v>
                </c:pt>
                <c:pt idx="98">
                  <c:v>-4.7300343759361298E-2</c:v>
                </c:pt>
                <c:pt idx="99">
                  <c:v>-4.7564595054849682E-2</c:v>
                </c:pt>
                <c:pt idx="100">
                  <c:v>-4.7812858251968751E-2</c:v>
                </c:pt>
                <c:pt idx="101">
                  <c:v>-4.8045611599856215E-2</c:v>
                </c:pt>
                <c:pt idx="102">
                  <c:v>-4.8263308234119437E-2</c:v>
                </c:pt>
                <c:pt idx="103">
                  <c:v>-4.84663781948481E-2</c:v>
                </c:pt>
                <c:pt idx="104">
                  <c:v>-4.8655230234578815E-2</c:v>
                </c:pt>
                <c:pt idx="105">
                  <c:v>-4.8830253442330628E-2</c:v>
                </c:pt>
                <c:pt idx="106">
                  <c:v>-4.8991818706077328E-2</c:v>
                </c:pt>
                <c:pt idx="107">
                  <c:v>-4.9140280032876647E-2</c:v>
                </c:pt>
                <c:pt idx="108">
                  <c:v>-4.9275975743232558E-2</c:v>
                </c:pt>
                <c:pt idx="109">
                  <c:v>-4.9399229554031338E-2</c:v>
                </c:pt>
                <c:pt idx="110">
                  <c:v>-4.9510351562499999E-2</c:v>
                </c:pt>
                <c:pt idx="111">
                  <c:v>-4.9609639142023786E-2</c:v>
                </c:pt>
                <c:pt idx="112">
                  <c:v>-4.9697377759284886E-2</c:v>
                </c:pt>
                <c:pt idx="113">
                  <c:v>-4.9773841721007253E-2</c:v>
                </c:pt>
                <c:pt idx="114">
                  <c:v>-4.9839294857579958E-2</c:v>
                </c:pt>
                <c:pt idx="115">
                  <c:v>-4.9893991149960751E-2</c:v>
                </c:pt>
                <c:pt idx="116">
                  <c:v>-4.9938175305507697E-2</c:v>
                </c:pt>
                <c:pt idx="117">
                  <c:v>-4.9972083287733657E-2</c:v>
                </c:pt>
                <c:pt idx="118">
                  <c:v>-4.9995942804411712E-2</c:v>
                </c:pt>
                <c:pt idx="119">
                  <c:v>-5.0009973757964843E-2</c:v>
                </c:pt>
                <c:pt idx="120">
                  <c:v>-5.0014388661641908E-2</c:v>
                </c:pt>
                <c:pt idx="121">
                  <c:v>-5.0009393024603686E-2</c:v>
                </c:pt>
                <c:pt idx="122">
                  <c:v>-4.9995185708711684E-2</c:v>
                </c:pt>
                <c:pt idx="123">
                  <c:v>-4.9971959259519985E-2</c:v>
                </c:pt>
                <c:pt idx="124">
                  <c:v>-4.9939900213714382E-2</c:v>
                </c:pt>
                <c:pt idx="125">
                  <c:v>-4.9899189385014774E-2</c:v>
                </c:pt>
                <c:pt idx="126">
                  <c:v>-4.9850002130357035E-2</c:v>
                </c:pt>
                <c:pt idx="127">
                  <c:v>-4.9792508597991697E-2</c:v>
                </c:pt>
                <c:pt idx="128">
                  <c:v>-4.9726873958978499E-2</c:v>
                </c:pt>
                <c:pt idx="129">
                  <c:v>-4.9653258623415256E-2</c:v>
                </c:pt>
                <c:pt idx="130">
                  <c:v>-4.957181844261379E-2</c:v>
                </c:pt>
                <c:pt idx="131">
                  <c:v>-4.948270489832312E-2</c:v>
                </c:pt>
                <c:pt idx="132">
                  <c:v>-4.9386065280000009E-2</c:v>
                </c:pt>
                <c:pt idx="133">
                  <c:v>-4.9282042851036968E-2</c:v>
                </c:pt>
                <c:pt idx="134">
                  <c:v>-4.917077700477706E-2</c:v>
                </c:pt>
                <c:pt idx="135">
                  <c:v>-4.9052403411071942E-2</c:v>
                </c:pt>
                <c:pt idx="136">
                  <c:v>-4.8927054154074445E-2</c:v>
                </c:pt>
                <c:pt idx="137">
                  <c:v>-4.8794857861898383E-2</c:v>
                </c:pt>
                <c:pt idx="138">
                  <c:v>-4.8655939828724216E-2</c:v>
                </c:pt>
                <c:pt idx="139">
                  <c:v>-4.8510422129882089E-2</c:v>
                </c:pt>
                <c:pt idx="140">
                  <c:v>-4.8358423730399183E-2</c:v>
                </c:pt>
                <c:pt idx="141">
                  <c:v>-4.820006058745991E-2</c:v>
                </c:pt>
                <c:pt idx="142">
                  <c:v>-4.8035445747190639E-2</c:v>
                </c:pt>
                <c:pt idx="143">
                  <c:v>-4.7864689436148494E-2</c:v>
                </c:pt>
                <c:pt idx="144">
                  <c:v>-4.7687899147864678E-2</c:v>
                </c:pt>
                <c:pt idx="145">
                  <c:v>-4.7505179724764555E-2</c:v>
                </c:pt>
                <c:pt idx="146">
                  <c:v>-4.7316633435763186E-2</c:v>
                </c:pt>
                <c:pt idx="147">
                  <c:v>-4.7122360049811983E-2</c:v>
                </c:pt>
                <c:pt idx="148">
                  <c:v>-4.6922456905651812E-2</c:v>
                </c:pt>
                <c:pt idx="149">
                  <c:v>-4.6717018978008951E-2</c:v>
                </c:pt>
                <c:pt idx="150">
                  <c:v>-4.6506138940453128E-2</c:v>
                </c:pt>
                <c:pt idx="151">
                  <c:v>-4.6289907225121087E-2</c:v>
                </c:pt>
                <c:pt idx="152">
                  <c:v>-4.6068412079494594E-2</c:v>
                </c:pt>
                <c:pt idx="153">
                  <c:v>-4.5841739620408758E-2</c:v>
                </c:pt>
                <c:pt idx="154">
                  <c:v>-4.5609973885453493E-2</c:v>
                </c:pt>
                <c:pt idx="155">
                  <c:v>-4.5373196881920916E-2</c:v>
                </c:pt>
                <c:pt idx="156">
                  <c:v>-4.513148863343993E-2</c:v>
                </c:pt>
                <c:pt idx="157">
                  <c:v>-4.4884927224430361E-2</c:v>
                </c:pt>
                <c:pt idx="158">
                  <c:v>-4.4633588842499995E-2</c:v>
                </c:pt>
                <c:pt idx="159">
                  <c:v>-4.4377547818899458E-2</c:v>
                </c:pt>
                <c:pt idx="160">
                  <c:v>-4.4116876667142986E-2</c:v>
                </c:pt>
                <c:pt idx="161">
                  <c:v>-4.3851646119895192E-2</c:v>
                </c:pt>
                <c:pt idx="162">
                  <c:v>-4.3581925164218611E-2</c:v>
                </c:pt>
                <c:pt idx="163">
                  <c:v>-4.330778107526962E-2</c:v>
                </c:pt>
                <c:pt idx="164">
                  <c:v>-4.3029279448525852E-2</c:v>
                </c:pt>
                <c:pt idx="165">
                  <c:v>-4.2746484230622349E-2</c:v>
                </c:pt>
                <c:pt idx="166">
                  <c:v>-4.2459457748869278E-2</c:v>
                </c:pt>
                <c:pt idx="167">
                  <c:v>-4.2168260739519306E-2</c:v>
                </c:pt>
                <c:pt idx="168">
                  <c:v>-4.1872952374848824E-2</c:v>
                </c:pt>
                <c:pt idx="169">
                  <c:v>-4.157359028911365E-2</c:v>
                </c:pt>
                <c:pt idx="170">
                  <c:v>-4.1270230603435112E-2</c:v>
                </c:pt>
                <c:pt idx="171">
                  <c:v>-4.0962927949670554E-2</c:v>
                </c:pt>
                <c:pt idx="172">
                  <c:v>-4.0651735493318311E-2</c:v>
                </c:pt>
                <c:pt idx="173">
                  <c:v>-4.0336704955504156E-2</c:v>
                </c:pt>
                <c:pt idx="174">
                  <c:v>-4.0017886634094266E-2</c:v>
                </c:pt>
                <c:pt idx="175">
                  <c:v>-3.9695329423976522E-2</c:v>
                </c:pt>
                <c:pt idx="176">
                  <c:v>-3.9369080836549712E-2</c:v>
                </c:pt>
                <c:pt idx="177">
                  <c:v>-3.9039187018458592E-2</c:v>
                </c:pt>
                <c:pt idx="178">
                  <c:v>-3.8705692769609494E-2</c:v>
                </c:pt>
                <c:pt idx="179">
                  <c:v>-3.8368641560500627E-2</c:v>
                </c:pt>
                <c:pt idx="180">
                  <c:v>-3.8028075548898213E-2</c:v>
                </c:pt>
                <c:pt idx="181">
                  <c:v>-3.7684035595888531E-2</c:v>
                </c:pt>
                <c:pt idx="182">
                  <c:v>-3.7336561281334266E-2</c:v>
                </c:pt>
                <c:pt idx="183">
                  <c:v>-3.6985690918761895E-2</c:v>
                </c:pt>
                <c:pt idx="184">
                  <c:v>-3.6631461569705343E-2</c:v>
                </c:pt>
                <c:pt idx="185">
                  <c:v>-3.6273909057530217E-2</c:v>
                </c:pt>
                <c:pt idx="186">
                  <c:v>-3.5913067980761534E-2</c:v>
                </c:pt>
                <c:pt idx="187">
                  <c:v>-3.5548971725935977E-2</c:v>
                </c:pt>
                <c:pt idx="188">
                  <c:v>-3.5181652480000006E-2</c:v>
                </c:pt>
                <c:pt idx="189">
                  <c:v>-3.4811141242272609E-2</c:v>
                </c:pt>
                <c:pt idx="190">
                  <c:v>-3.4437467835991976E-2</c:v>
                </c:pt>
                <c:pt idx="191">
                  <c:v>-3.4060660919462596E-2</c:v>
                </c:pt>
                <c:pt idx="192">
                  <c:v>-3.3680747996820803E-2</c:v>
                </c:pt>
                <c:pt idx="193">
                  <c:v>-3.3297755428433676E-2</c:v>
                </c:pt>
                <c:pt idx="194">
                  <c:v>-3.2911708440946513E-2</c:v>
                </c:pt>
                <c:pt idx="195">
                  <c:v>-3.2522631136994121E-2</c:v>
                </c:pt>
                <c:pt idx="196">
                  <c:v>-3.2130546504588325E-2</c:v>
                </c:pt>
                <c:pt idx="197">
                  <c:v>-3.173547642619598E-2</c:v>
                </c:pt>
                <c:pt idx="198">
                  <c:v>-3.1337441687518813E-2</c:v>
                </c:pt>
                <c:pt idx="199">
                  <c:v>-3.0936461985987943E-2</c:v>
                </c:pt>
                <c:pt idx="200">
                  <c:v>-3.0532555938983505E-2</c:v>
                </c:pt>
                <c:pt idx="201">
                  <c:v>-3.0125741091790864E-2</c:v>
                </c:pt>
                <c:pt idx="202">
                  <c:v>-2.9716033925303021E-2</c:v>
                </c:pt>
                <c:pt idx="203">
                  <c:v>-2.9303449863479668E-2</c:v>
                </c:pt>
                <c:pt idx="204">
                  <c:v>-2.8888003280571554E-2</c:v>
                </c:pt>
                <c:pt idx="205">
                  <c:v>-2.8469707508119946E-2</c:v>
                </c:pt>
                <c:pt idx="206">
                  <c:v>-2.8048574841738748E-2</c:v>
                </c:pt>
                <c:pt idx="207">
                  <c:v>-2.7624616547688212E-2</c:v>
                </c:pt>
                <c:pt idx="208">
                  <c:v>-2.7197842869247771E-2</c:v>
                </c:pt>
                <c:pt idx="209">
                  <c:v>-2.6768263032895256E-2</c:v>
                </c:pt>
                <c:pt idx="210">
                  <c:v>-2.6335885254299914E-2</c:v>
                </c:pt>
                <c:pt idx="211">
                  <c:v>-2.5900716744135827E-2</c:v>
                </c:pt>
                <c:pt idx="212">
                  <c:v>-2.546276371372258E-2</c:v>
                </c:pt>
                <c:pt idx="213">
                  <c:v>-2.5022031380498969E-2</c:v>
                </c:pt>
                <c:pt idx="214">
                  <c:v>-2.4578523973336059E-2</c:v>
                </c:pt>
                <c:pt idx="215">
                  <c:v>-2.4132244737695232E-2</c:v>
                </c:pt>
                <c:pt idx="216">
                  <c:v>-2.3683195940636857E-2</c:v>
                </c:pt>
                <c:pt idx="217">
                  <c:v>-2.3231378875684491E-2</c:v>
                </c:pt>
                <c:pt idx="218">
                  <c:v>-2.27767938675499E-2</c:v>
                </c:pt>
                <c:pt idx="219">
                  <c:v>-2.2319440276723956E-2</c:v>
                </c:pt>
                <c:pt idx="220">
                  <c:v>-2.1859316503937503E-2</c:v>
                </c:pt>
                <c:pt idx="221">
                  <c:v>-2.1396419994497137E-2</c:v>
                </c:pt>
                <c:pt idx="222">
                  <c:v>-2.0930747242499978E-2</c:v>
                </c:pt>
                <c:pt idx="223">
                  <c:v>-2.0462293794931398E-2</c:v>
                </c:pt>
                <c:pt idx="224">
                  <c:v>-1.9991054255649926E-2</c:v>
                </c:pt>
                <c:pt idx="225">
                  <c:v>-1.9517022289263039E-2</c:v>
                </c:pt>
                <c:pt idx="226">
                  <c:v>-1.9040190624897098E-2</c:v>
                </c:pt>
                <c:pt idx="227">
                  <c:v>-1.8560551059865711E-2</c:v>
                </c:pt>
                <c:pt idx="228">
                  <c:v>-1.8078094463238888E-2</c:v>
                </c:pt>
                <c:pt idx="229">
                  <c:v>-1.7592810779317118E-2</c:v>
                </c:pt>
                <c:pt idx="230">
                  <c:v>-1.7104689031012914E-2</c:v>
                </c:pt>
                <c:pt idx="231">
                  <c:v>-1.6613717323142929E-2</c:v>
                </c:pt>
                <c:pt idx="232">
                  <c:v>-1.6119882845633697E-2</c:v>
                </c:pt>
                <c:pt idx="233">
                  <c:v>-1.5623171876643565E-2</c:v>
                </c:pt>
                <c:pt idx="234">
                  <c:v>-1.5123569785603447E-2</c:v>
                </c:pt>
                <c:pt idx="235">
                  <c:v>-1.4621061036179134E-2</c:v>
                </c:pt>
                <c:pt idx="236">
                  <c:v>-1.4115629189157593E-2</c:v>
                </c:pt>
                <c:pt idx="237">
                  <c:v>-1.3607256905259487E-2</c:v>
                </c:pt>
                <c:pt idx="238">
                  <c:v>-1.3095925947880283E-2</c:v>
                </c:pt>
                <c:pt idx="239">
                  <c:v>-1.2581617185762096E-2</c:v>
                </c:pt>
                <c:pt idx="240">
                  <c:v>-1.2064310595598732E-2</c:v>
                </c:pt>
                <c:pt idx="241">
                  <c:v>-1.1543985264575458E-2</c:v>
                </c:pt>
                <c:pt idx="242">
                  <c:v>-1.1020619392845564E-2</c:v>
                </c:pt>
                <c:pt idx="243">
                  <c:v>-1.0494190295946199E-2</c:v>
                </c:pt>
                <c:pt idx="244">
                  <c:v>-9.9646744071546361E-3</c:v>
                </c:pt>
                <c:pt idx="245">
                  <c:v>-9.4320472797867899E-3</c:v>
                </c:pt>
                <c:pt idx="246">
                  <c:v>-8.8962835894403972E-3</c:v>
                </c:pt>
                <c:pt idx="247">
                  <c:v>-8.3573571361835047E-3</c:v>
                </c:pt>
                <c:pt idx="248">
                  <c:v>-7.8152408466907672E-3</c:v>
                </c:pt>
                <c:pt idx="249">
                  <c:v>-7.2699067763282721E-3</c:v>
                </c:pt>
                <c:pt idx="250">
                  <c:v>-6.7213261111890368E-3</c:v>
                </c:pt>
                <c:pt idx="251">
                  <c:v>-6.1694691700805715E-3</c:v>
                </c:pt>
                <c:pt idx="252">
                  <c:v>-5.6143054064650838E-3</c:v>
                </c:pt>
                <c:pt idx="253">
                  <c:v>-5.0558034103548727E-3</c:v>
                </c:pt>
                <c:pt idx="254">
                  <c:v>-4.4939309101631603E-3</c:v>
                </c:pt>
                <c:pt idx="255">
                  <c:v>-3.9286547745122774E-3</c:v>
                </c:pt>
                <c:pt idx="256">
                  <c:v>-3.3599410140001881E-3</c:v>
                </c:pt>
                <c:pt idx="257">
                  <c:v>-2.7877547829261648E-3</c:v>
                </c:pt>
                <c:pt idx="258">
                  <c:v>-2.2120603809776887E-3</c:v>
                </c:pt>
                <c:pt idx="259">
                  <c:v>-1.6328212548786109E-3</c:v>
                </c:pt>
                <c:pt idx="260">
                  <c:v>-1.0499999999999815E-3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7F-4CC9-B06E-3D8B17590971}"/>
            </c:ext>
          </c:extLst>
        </c:ser>
        <c:ser>
          <c:idx val="2"/>
          <c:order val="2"/>
          <c:tx>
            <c:v>Parallel_up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Blad1!$H$7:$H$177</c:f>
              <c:numCache>
                <c:formatCode>General</c:formatCode>
                <c:ptCount val="171"/>
                <c:pt idx="0">
                  <c:v>0</c:v>
                </c:pt>
                <c:pt idx="1">
                  <c:v>1.5810121853207171E-4</c:v>
                </c:pt>
                <c:pt idx="2">
                  <c:v>6.2493341247077643E-4</c:v>
                </c:pt>
                <c:pt idx="3">
                  <c:v>1.3895520021753706E-3</c:v>
                </c:pt>
                <c:pt idx="4">
                  <c:v>2.4413359209930073E-3</c:v>
                </c:pt>
                <c:pt idx="5">
                  <c:v>3.7699560110172306E-3</c:v>
                </c:pt>
                <c:pt idx="6">
                  <c:v>5.3653453071658272E-3</c:v>
                </c:pt>
                <c:pt idx="7">
                  <c:v>7.2176710581698675E-3</c:v>
                </c:pt>
                <c:pt idx="8">
                  <c:v>9.3173083489374638E-3</c:v>
                </c:pt>
                <c:pt idx="9">
                  <c:v>1.165481520312972E-2</c:v>
                </c:pt>
                <c:pt idx="10">
                  <c:v>1.422090905783866E-2</c:v>
                </c:pt>
                <c:pt idx="11">
                  <c:v>1.7006444514140791E-2</c:v>
                </c:pt>
                <c:pt idx="12">
                  <c:v>2.0002392278150601E-2</c:v>
                </c:pt>
                <c:pt idx="13">
                  <c:v>2.3199819217131542E-2</c:v>
                </c:pt>
                <c:pt idx="14">
                  <c:v>2.6589869464342167E-2</c:v>
                </c:pt>
                <c:pt idx="15">
                  <c:v>3.0163746514689813E-2</c:v>
                </c:pt>
                <c:pt idx="16">
                  <c:v>3.3912696261012509E-2</c:v>
                </c:pt>
                <c:pt idx="17">
                  <c:v>3.7827990927978554E-2</c:v>
                </c:pt>
                <c:pt idx="18">
                  <c:v>4.1900913867241825E-2</c:v>
                </c:pt>
                <c:pt idx="19">
                  <c:v>4.6122745183668087E-2</c:v>
                </c:pt>
                <c:pt idx="20">
                  <c:v>5.0484748168198736E-2</c:v>
                </c:pt>
                <c:pt idx="21">
                  <c:v>5.4978156518277796E-2</c:v>
                </c:pt>
                <c:pt idx="22">
                  <c:v>5.9594162331767613E-2</c:v>
                </c:pt>
                <c:pt idx="23">
                  <c:v>6.4323904864942091E-2</c:v>
                </c:pt>
                <c:pt idx="24">
                  <c:v>6.9158460049496551E-2</c:v>
                </c:pt>
                <c:pt idx="25">
                  <c:v>7.4088830767561037E-2</c:v>
                </c:pt>
                <c:pt idx="26">
                  <c:v>7.9105937887465991E-2</c:v>
                </c:pt>
                <c:pt idx="27">
                  <c:v>8.4200612066489183E-2</c:v>
                </c:pt>
                <c:pt idx="28">
                  <c:v>8.9363586330015884E-2</c:v>
                </c:pt>
                <c:pt idx="29">
                  <c:v>9.458548943947262E-2</c:v>
                </c:pt>
                <c:pt idx="30">
                  <c:v>9.9856840064042898E-2</c:v>
                </c:pt>
                <c:pt idx="31">
                  <c:v>0.1051680417735401</c:v>
                </c:pt>
                <c:pt idx="32">
                  <c:v>0.11050937887188714</c:v>
                </c:pt>
                <c:pt idx="33">
                  <c:v>0.11587101309242746</c:v>
                </c:pt>
                <c:pt idx="34">
                  <c:v>0.12124298117775413</c:v>
                </c:pt>
                <c:pt idx="35">
                  <c:v>0.12661519336788149</c:v>
                </c:pt>
                <c:pt idx="36">
                  <c:v>0.13197743282138144</c:v>
                </c:pt>
                <c:pt idx="37">
                  <c:v>0.13731935599454687</c:v>
                </c:pt>
                <c:pt idx="38">
                  <c:v>0.14263049400371841</c:v>
                </c:pt>
                <c:pt idx="39">
                  <c:v>0.14790025499558929</c:v>
                </c:pt>
                <c:pt idx="40">
                  <c:v>0.15311792754958359</c:v>
                </c:pt>
                <c:pt idx="41">
                  <c:v>0.15827268513525819</c:v>
                </c:pt>
                <c:pt idx="42">
                  <c:v>0.1633535916461028</c:v>
                </c:pt>
                <c:pt idx="43">
                  <c:v>0.16834960802908189</c:v>
                </c:pt>
                <c:pt idx="44">
                  <c:v>0.17324960002677775</c:v>
                </c:pt>
                <c:pt idx="45">
                  <c:v>0.17804234704603436</c:v>
                </c:pt>
                <c:pt idx="46">
                  <c:v>0.18271655216356789</c:v>
                </c:pt>
                <c:pt idx="47">
                  <c:v>0.18726085327509884</c:v>
                </c:pt>
                <c:pt idx="48">
                  <c:v>0.19166383539016923</c:v>
                </c:pt>
                <c:pt idx="49">
                  <c:v>0.19591404406994734</c:v>
                </c:pt>
                <c:pt idx="50">
                  <c:v>0.2</c:v>
                </c:pt>
                <c:pt idx="51">
                  <c:v>0.22</c:v>
                </c:pt>
                <c:pt idx="52">
                  <c:v>0.24</c:v>
                </c:pt>
                <c:pt idx="53">
                  <c:v>0.26</c:v>
                </c:pt>
                <c:pt idx="54">
                  <c:v>0.28000000000000003</c:v>
                </c:pt>
                <c:pt idx="55">
                  <c:v>0.3</c:v>
                </c:pt>
                <c:pt idx="56">
                  <c:v>0.32</c:v>
                </c:pt>
                <c:pt idx="57">
                  <c:v>0.33999999999999997</c:v>
                </c:pt>
                <c:pt idx="58">
                  <c:v>0.36</c:v>
                </c:pt>
                <c:pt idx="59">
                  <c:v>0.38</c:v>
                </c:pt>
                <c:pt idx="60">
                  <c:v>0.39999999999999997</c:v>
                </c:pt>
                <c:pt idx="61">
                  <c:v>0.42</c:v>
                </c:pt>
                <c:pt idx="62">
                  <c:v>0.43999999999999995</c:v>
                </c:pt>
                <c:pt idx="63">
                  <c:v>0.45999999999999996</c:v>
                </c:pt>
                <c:pt idx="64">
                  <c:v>0.48</c:v>
                </c:pt>
                <c:pt idx="65">
                  <c:v>0.49999999999999994</c:v>
                </c:pt>
                <c:pt idx="66">
                  <c:v>0.52</c:v>
                </c:pt>
                <c:pt idx="67">
                  <c:v>0.54</c:v>
                </c:pt>
                <c:pt idx="68">
                  <c:v>0.55999999999999994</c:v>
                </c:pt>
                <c:pt idx="69">
                  <c:v>0.57999999999999996</c:v>
                </c:pt>
                <c:pt idx="70">
                  <c:v>0.6</c:v>
                </c:pt>
                <c:pt idx="71">
                  <c:v>0.60320010639999999</c:v>
                </c:pt>
                <c:pt idx="72">
                  <c:v>0.60640084906666658</c:v>
                </c:pt>
                <c:pt idx="73">
                  <c:v>0.60960285839999995</c:v>
                </c:pt>
                <c:pt idx="74">
                  <c:v>0.6128067584000001</c:v>
                </c:pt>
                <c:pt idx="75">
                  <c:v>0.61601316666666672</c:v>
                </c:pt>
                <c:pt idx="76">
                  <c:v>0.6192226944</c:v>
                </c:pt>
                <c:pt idx="77">
                  <c:v>0.62243594640000011</c:v>
                </c:pt>
                <c:pt idx="78">
                  <c:v>0.62565352106666661</c:v>
                </c:pt>
                <c:pt idx="79">
                  <c:v>0.62887601039999996</c:v>
                </c:pt>
                <c:pt idx="80">
                  <c:v>0.63210399999999989</c:v>
                </c:pt>
                <c:pt idx="81">
                  <c:v>0.63533806906666657</c:v>
                </c:pt>
                <c:pt idx="82">
                  <c:v>0.63857879039999998</c:v>
                </c:pt>
                <c:pt idx="83">
                  <c:v>0.64182673040000005</c:v>
                </c:pt>
                <c:pt idx="84">
                  <c:v>0.64508244906666656</c:v>
                </c:pt>
                <c:pt idx="85">
                  <c:v>0.64834649999999994</c:v>
                </c:pt>
                <c:pt idx="86">
                  <c:v>0.65161943039999992</c:v>
                </c:pt>
                <c:pt idx="87">
                  <c:v>0.65490178106666674</c:v>
                </c:pt>
                <c:pt idx="88">
                  <c:v>0.65819408639999999</c:v>
                </c:pt>
                <c:pt idx="89">
                  <c:v>0.66149687439999993</c:v>
                </c:pt>
                <c:pt idx="90">
                  <c:v>0.66481066666666655</c:v>
                </c:pt>
                <c:pt idx="91">
                  <c:v>0.66813597839999994</c:v>
                </c:pt>
                <c:pt idx="92">
                  <c:v>0.67147331840000002</c:v>
                </c:pt>
                <c:pt idx="93">
                  <c:v>0.67482318906666661</c:v>
                </c:pt>
                <c:pt idx="94">
                  <c:v>0.6781860864</c:v>
                </c:pt>
                <c:pt idx="95">
                  <c:v>0.68156249999999996</c:v>
                </c:pt>
                <c:pt idx="96">
                  <c:v>0.68495291306666661</c:v>
                </c:pt>
                <c:pt idx="97">
                  <c:v>0.6883578024</c:v>
                </c:pt>
                <c:pt idx="98">
                  <c:v>0.69177763840000006</c:v>
                </c:pt>
                <c:pt idx="99">
                  <c:v>0.69521288506666667</c:v>
                </c:pt>
                <c:pt idx="100">
                  <c:v>0.69866400000000006</c:v>
                </c:pt>
                <c:pt idx="101">
                  <c:v>0.70213143440000003</c:v>
                </c:pt>
                <c:pt idx="102">
                  <c:v>0.70561563306666675</c:v>
                </c:pt>
                <c:pt idx="103">
                  <c:v>0.70911703439999996</c:v>
                </c:pt>
                <c:pt idx="104">
                  <c:v>0.71263607039999999</c:v>
                </c:pt>
                <c:pt idx="105">
                  <c:v>0.71617316666666664</c:v>
                </c:pt>
                <c:pt idx="106">
                  <c:v>0.71972874239999995</c:v>
                </c:pt>
                <c:pt idx="107">
                  <c:v>0.7233032103999999</c:v>
                </c:pt>
                <c:pt idx="108">
                  <c:v>0.72689697706666667</c:v>
                </c:pt>
                <c:pt idx="109">
                  <c:v>0.73051044240000007</c:v>
                </c:pt>
                <c:pt idx="110">
                  <c:v>0.73414400000000002</c:v>
                </c:pt>
                <c:pt idx="111">
                  <c:v>0.7377980370666668</c:v>
                </c:pt>
                <c:pt idx="112">
                  <c:v>0.74147293439999995</c:v>
                </c:pt>
                <c:pt idx="113">
                  <c:v>0.74516906640000002</c:v>
                </c:pt>
                <c:pt idx="114">
                  <c:v>0.74888680106666672</c:v>
                </c:pt>
                <c:pt idx="115">
                  <c:v>0.75262649999999998</c:v>
                </c:pt>
                <c:pt idx="116">
                  <c:v>0.75638851839999999</c:v>
                </c:pt>
                <c:pt idx="117">
                  <c:v>0.76017320506666675</c:v>
                </c:pt>
                <c:pt idx="118">
                  <c:v>0.76398090239999994</c:v>
                </c:pt>
                <c:pt idx="119">
                  <c:v>0.76781194639999995</c:v>
                </c:pt>
                <c:pt idx="120">
                  <c:v>0.77166666666666672</c:v>
                </c:pt>
                <c:pt idx="121">
                  <c:v>0.77554538640000015</c:v>
                </c:pt>
                <c:pt idx="122">
                  <c:v>0.77944842240000001</c:v>
                </c:pt>
                <c:pt idx="123">
                  <c:v>0.78337608506666678</c:v>
                </c:pt>
                <c:pt idx="124">
                  <c:v>0.78732867839999998</c:v>
                </c:pt>
                <c:pt idx="125">
                  <c:v>0.79130650000000002</c:v>
                </c:pt>
                <c:pt idx="126">
                  <c:v>0.79530984106666669</c:v>
                </c:pt>
                <c:pt idx="127">
                  <c:v>0.79933898639999978</c:v>
                </c:pt>
                <c:pt idx="128">
                  <c:v>0.80339421439999992</c:v>
                </c:pt>
                <c:pt idx="129">
                  <c:v>0.80747579706666661</c:v>
                </c:pt>
                <c:pt idx="130">
                  <c:v>0.81158399999999986</c:v>
                </c:pt>
                <c:pt idx="131">
                  <c:v>0.8157190823999998</c:v>
                </c:pt>
                <c:pt idx="132">
                  <c:v>0.81988129706666668</c:v>
                </c:pt>
                <c:pt idx="133">
                  <c:v>0.82407089039999992</c:v>
                </c:pt>
                <c:pt idx="134">
                  <c:v>0.82828810239999995</c:v>
                </c:pt>
                <c:pt idx="135">
                  <c:v>0.83253316666666666</c:v>
                </c:pt>
                <c:pt idx="136">
                  <c:v>0.83680631039999998</c:v>
                </c:pt>
                <c:pt idx="137">
                  <c:v>0.84110775440000007</c:v>
                </c:pt>
                <c:pt idx="138">
                  <c:v>0.84543771306666682</c:v>
                </c:pt>
                <c:pt idx="139">
                  <c:v>0.84979639439999999</c:v>
                </c:pt>
                <c:pt idx="140">
                  <c:v>0.85418400000000005</c:v>
                </c:pt>
                <c:pt idx="141">
                  <c:v>0.85860072506666674</c:v>
                </c:pt>
                <c:pt idx="142">
                  <c:v>0.86304675840000011</c:v>
                </c:pt>
                <c:pt idx="143">
                  <c:v>0.86752228240000007</c:v>
                </c:pt>
                <c:pt idx="144">
                  <c:v>0.87202747306666684</c:v>
                </c:pt>
                <c:pt idx="145">
                  <c:v>0.87656250000000002</c:v>
                </c:pt>
                <c:pt idx="146">
                  <c:v>0.88112752640000003</c:v>
                </c:pt>
                <c:pt idx="147">
                  <c:v>0.88572270906666661</c:v>
                </c:pt>
                <c:pt idx="148">
                  <c:v>0.89034819840000012</c:v>
                </c:pt>
                <c:pt idx="149">
                  <c:v>0.89500413840000015</c:v>
                </c:pt>
                <c:pt idx="150">
                  <c:v>0.89969066666666686</c:v>
                </c:pt>
                <c:pt idx="151">
                  <c:v>0.9044079143999999</c:v>
                </c:pt>
                <c:pt idx="152">
                  <c:v>0.90915600639999994</c:v>
                </c:pt>
                <c:pt idx="153">
                  <c:v>0.91393506106666667</c:v>
                </c:pt>
                <c:pt idx="154">
                  <c:v>0.91874519040000002</c:v>
                </c:pt>
                <c:pt idx="155">
                  <c:v>0.92358649999999998</c:v>
                </c:pt>
                <c:pt idx="156">
                  <c:v>0.92845908906666663</c:v>
                </c:pt>
                <c:pt idx="157">
                  <c:v>0.93336305040000012</c:v>
                </c:pt>
                <c:pt idx="158">
                  <c:v>0.93829847040000003</c:v>
                </c:pt>
                <c:pt idx="159">
                  <c:v>0.94326542906666677</c:v>
                </c:pt>
                <c:pt idx="160">
                  <c:v>0.94826400000000011</c:v>
                </c:pt>
                <c:pt idx="161">
                  <c:v>0.95329425040000004</c:v>
                </c:pt>
                <c:pt idx="162">
                  <c:v>0.95835624106666661</c:v>
                </c:pt>
                <c:pt idx="163">
                  <c:v>0.9634500264000001</c:v>
                </c:pt>
                <c:pt idx="164">
                  <c:v>0.96857565440000015</c:v>
                </c:pt>
                <c:pt idx="165">
                  <c:v>0.97373316666666654</c:v>
                </c:pt>
                <c:pt idx="166">
                  <c:v>0.97892259840000007</c:v>
                </c:pt>
                <c:pt idx="167">
                  <c:v>0.98414397840000001</c:v>
                </c:pt>
                <c:pt idx="168">
                  <c:v>0.98939732906666666</c:v>
                </c:pt>
                <c:pt idx="169">
                  <c:v>0.99468266640000003</c:v>
                </c:pt>
                <c:pt idx="170">
                  <c:v>1</c:v>
                </c:pt>
              </c:numCache>
            </c:numRef>
          </c:xVal>
          <c:yVal>
            <c:numRef>
              <c:f>Blad1!$I$7:$I$177</c:f>
              <c:numCache>
                <c:formatCode>General</c:formatCode>
                <c:ptCount val="171"/>
                <c:pt idx="0">
                  <c:v>0</c:v>
                </c:pt>
                <c:pt idx="1">
                  <c:v>3.0291660124249979E-3</c:v>
                </c:pt>
                <c:pt idx="2">
                  <c:v>5.9230638061427828E-3</c:v>
                </c:pt>
                <c:pt idx="3">
                  <c:v>8.6862950968346203E-3</c:v>
                </c:pt>
                <c:pt idx="4">
                  <c:v>1.1323262824580838E-2</c:v>
                </c:pt>
                <c:pt idx="5">
                  <c:v>1.3838185104847888E-2</c:v>
                </c:pt>
                <c:pt idx="6">
                  <c:v>1.6235108256086459E-2</c:v>
                </c:pt>
                <c:pt idx="7">
                  <c:v>1.8517918980584178E-2</c:v>
                </c:pt>
                <c:pt idx="8">
                  <c:v>2.069035576782954E-2</c:v>
                </c:pt>
                <c:pt idx="9">
                  <c:v>2.2756019582997434E-2</c:v>
                </c:pt>
                <c:pt idx="10">
                  <c:v>2.4718383897175723E-2</c:v>
                </c:pt>
                <c:pt idx="11">
                  <c:v>2.6580804110541426E-2</c:v>
                </c:pt>
                <c:pt idx="12">
                  <c:v>2.8346526414798776E-2</c:v>
                </c:pt>
                <c:pt idx="13">
                  <c:v>3.0018696136751621E-2</c:v>
                </c:pt>
                <c:pt idx="14">
                  <c:v>3.160036560084914E-2</c:v>
                </c:pt>
                <c:pt idx="15">
                  <c:v>3.3094501544871563E-2</c:v>
                </c:pt>
                <c:pt idx="16">
                  <c:v>3.4503992119572703E-2</c:v>
                </c:pt>
                <c:pt idx="17">
                  <c:v>3.5831653500033721E-2</c:v>
                </c:pt>
                <c:pt idx="18">
                  <c:v>3.7080236133677925E-2</c:v>
                </c:pt>
                <c:pt idx="19">
                  <c:v>3.8252430647321777E-2</c:v>
                </c:pt>
                <c:pt idx="20">
                  <c:v>3.9350873433270588E-2</c:v>
                </c:pt>
                <c:pt idx="21">
                  <c:v>4.0378151932286527E-2</c:v>
                </c:pt>
                <c:pt idx="22">
                  <c:v>4.1336809629245061E-2</c:v>
                </c:pt>
                <c:pt idx="23">
                  <c:v>4.2229350775436041E-2</c:v>
                </c:pt>
                <c:pt idx="24">
                  <c:v>4.305824484974672E-2</c:v>
                </c:pt>
                <c:pt idx="25">
                  <c:v>4.3825930769369921E-2</c:v>
                </c:pt>
                <c:pt idx="26">
                  <c:v>4.4534820859205931E-2</c:v>
                </c:pt>
                <c:pt idx="27">
                  <c:v>4.5187304587758735E-2</c:v>
                </c:pt>
                <c:pt idx="28">
                  <c:v>4.5785752076061115E-2</c:v>
                </c:pt>
                <c:pt idx="29">
                  <c:v>4.6332517384992056E-2</c:v>
                </c:pt>
                <c:pt idx="30">
                  <c:v>4.6829941585268479E-2</c:v>
                </c:pt>
                <c:pt idx="31">
                  <c:v>4.7280355613398217E-2</c:v>
                </c:pt>
                <c:pt idx="32">
                  <c:v>4.7686082915969499E-2</c:v>
                </c:pt>
                <c:pt idx="33">
                  <c:v>4.8049441883820924E-2</c:v>
                </c:pt>
                <c:pt idx="34">
                  <c:v>4.8372748076884506E-2</c:v>
                </c:pt>
                <c:pt idx="35">
                  <c:v>4.8658316239822294E-2</c:v>
                </c:pt>
                <c:pt idx="36">
                  <c:v>4.8908462107982893E-2</c:v>
                </c:pt>
                <c:pt idx="37">
                  <c:v>4.912550400268989E-2</c:v>
                </c:pt>
                <c:pt idx="38">
                  <c:v>4.9311764214440112E-2</c:v>
                </c:pt>
                <c:pt idx="39">
                  <c:v>4.9469570172235883E-2</c:v>
                </c:pt>
                <c:pt idx="40">
                  <c:v>4.9601255397006293E-2</c:v>
                </c:pt>
                <c:pt idx="41">
                  <c:v>4.9709160236885826E-2</c:v>
                </c:pt>
                <c:pt idx="42">
                  <c:v>4.9795632382020671E-2</c:v>
                </c:pt>
                <c:pt idx="43">
                  <c:v>4.9863027156561691E-2</c:v>
                </c:pt>
                <c:pt idx="44">
                  <c:v>4.9913707585582889E-2</c:v>
                </c:pt>
                <c:pt idx="45">
                  <c:v>4.9950044234835574E-2</c:v>
                </c:pt>
                <c:pt idx="46">
                  <c:v>4.9974414821513186E-2</c:v>
                </c:pt>
                <c:pt idx="47">
                  <c:v>4.9989203594560785E-2</c:v>
                </c:pt>
                <c:pt idx="48">
                  <c:v>4.999680048351713E-2</c:v>
                </c:pt>
                <c:pt idx="49">
                  <c:v>4.9999600015426443E-2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0.05</c:v>
                </c:pt>
                <c:pt idx="58">
                  <c:v>0.05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  <c:pt idx="64">
                  <c:v>0.05</c:v>
                </c:pt>
                <c:pt idx="65">
                  <c:v>0.05</c:v>
                </c:pt>
                <c:pt idx="66">
                  <c:v>0.05</c:v>
                </c:pt>
                <c:pt idx="67">
                  <c:v>0.05</c:v>
                </c:pt>
                <c:pt idx="68">
                  <c:v>0.05</c:v>
                </c:pt>
                <c:pt idx="69">
                  <c:v>0.05</c:v>
                </c:pt>
                <c:pt idx="70">
                  <c:v>0.05</c:v>
                </c:pt>
                <c:pt idx="71">
                  <c:v>4.9999877796854407E-2</c:v>
                </c:pt>
                <c:pt idx="72">
                  <c:v>4.999902820943293E-2</c:v>
                </c:pt>
                <c:pt idx="73">
                  <c:v>4.9996739898603128E-2</c:v>
                </c:pt>
                <c:pt idx="74">
                  <c:v>4.9992319029025414E-2</c:v>
                </c:pt>
                <c:pt idx="75">
                  <c:v>4.9985089269153099E-2</c:v>
                </c:pt>
                <c:pt idx="76">
                  <c:v>4.9974391791232399E-2</c:v>
                </c:pt>
                <c:pt idx="77">
                  <c:v>4.9959585271302301E-2</c:v>
                </c:pt>
                <c:pt idx="78">
                  <c:v>4.9940045889194748E-2</c:v>
                </c:pt>
                <c:pt idx="79">
                  <c:v>4.9915167328534543E-2</c:v>
                </c:pt>
                <c:pt idx="80">
                  <c:v>4.9884360776739307E-2</c:v>
                </c:pt>
                <c:pt idx="81">
                  <c:v>4.984705492501957E-2</c:v>
                </c:pt>
                <c:pt idx="82">
                  <c:v>4.9802695968378739E-2</c:v>
                </c:pt>
                <c:pt idx="83">
                  <c:v>4.9750747605613051E-2</c:v>
                </c:pt>
                <c:pt idx="84">
                  <c:v>4.969069103931166E-2</c:v>
                </c:pt>
                <c:pt idx="85">
                  <c:v>4.9622024975856542E-2</c:v>
                </c:pt>
                <c:pt idx="86">
                  <c:v>4.9544265625422593E-2</c:v>
                </c:pt>
                <c:pt idx="87">
                  <c:v>4.945694670197754E-2</c:v>
                </c:pt>
                <c:pt idx="88">
                  <c:v>4.9359619423281986E-2</c:v>
                </c:pt>
                <c:pt idx="89">
                  <c:v>4.9251852510889413E-2</c:v>
                </c:pt>
                <c:pt idx="90">
                  <c:v>4.9133232190146196E-2</c:v>
                </c:pt>
                <c:pt idx="91">
                  <c:v>4.900336219019151E-2</c:v>
                </c:pt>
                <c:pt idx="92">
                  <c:v>4.8861863743957457E-2</c:v>
                </c:pt>
                <c:pt idx="93">
                  <c:v>4.8708375588169019E-2</c:v>
                </c:pt>
                <c:pt idx="94">
                  <c:v>4.854255396334399E-2</c:v>
                </c:pt>
                <c:pt idx="95">
                  <c:v>4.8364072613793066E-2</c:v>
                </c:pt>
                <c:pt idx="96">
                  <c:v>4.8172622787619843E-2</c:v>
                </c:pt>
                <c:pt idx="97">
                  <c:v>4.7967913236720727E-2</c:v>
                </c:pt>
                <c:pt idx="98">
                  <c:v>4.7749670216785035E-2</c:v>
                </c:pt>
                <c:pt idx="99">
                  <c:v>4.7517637487294928E-2</c:v>
                </c:pt>
                <c:pt idx="100">
                  <c:v>4.7271576311525468E-2</c:v>
                </c:pt>
                <c:pt idx="101">
                  <c:v>4.7011265456544563E-2</c:v>
                </c:pt>
                <c:pt idx="102">
                  <c:v>4.673650119321298E-2</c:v>
                </c:pt>
                <c:pt idx="103">
                  <c:v>4.6447097296184382E-2</c:v>
                </c:pt>
                <c:pt idx="104">
                  <c:v>4.6142885043905291E-2</c:v>
                </c:pt>
                <c:pt idx="105">
                  <c:v>4.5823713218615107E-2</c:v>
                </c:pt>
                <c:pt idx="106">
                  <c:v>4.5489448106346052E-2</c:v>
                </c:pt>
                <c:pt idx="107">
                  <c:v>4.5139973496923322E-2</c:v>
                </c:pt>
                <c:pt idx="108">
                  <c:v>4.4775190683964856E-2</c:v>
                </c:pt>
                <c:pt idx="109">
                  <c:v>4.4395018464881551E-2</c:v>
                </c:pt>
                <c:pt idx="110">
                  <c:v>4.3999393140877134E-2</c:v>
                </c:pt>
                <c:pt idx="111">
                  <c:v>4.3588268516948234E-2</c:v>
                </c:pt>
                <c:pt idx="112">
                  <c:v>4.3161615901884304E-2</c:v>
                </c:pt>
                <c:pt idx="113">
                  <c:v>4.2719424108267692E-2</c:v>
                </c:pt>
                <c:pt idx="114">
                  <c:v>4.2261699452473635E-2</c:v>
                </c:pt>
                <c:pt idx="115">
                  <c:v>4.1788465754670205E-2</c:v>
                </c:pt>
                <c:pt idx="116">
                  <c:v>4.1299764338818372E-2</c:v>
                </c:pt>
                <c:pt idx="117">
                  <c:v>4.0795654032671935E-2</c:v>
                </c:pt>
                <c:pt idx="118">
                  <c:v>4.0276211167777611E-2</c:v>
                </c:pt>
                <c:pt idx="119">
                  <c:v>3.9741529579474938E-2</c:v>
                </c:pt>
                <c:pt idx="120">
                  <c:v>3.9191720606896387E-2</c:v>
                </c:pt>
                <c:pt idx="121">
                  <c:v>3.862691309296723E-2</c:v>
                </c:pt>
                <c:pt idx="122">
                  <c:v>3.8047253384405656E-2</c:v>
                </c:pt>
                <c:pt idx="123">
                  <c:v>3.7452905331722706E-2</c:v>
                </c:pt>
                <c:pt idx="124">
                  <c:v>3.6844050289222281E-2</c:v>
                </c:pt>
                <c:pt idx="125">
                  <c:v>3.6220887115001175E-2</c:v>
                </c:pt>
                <c:pt idx="126">
                  <c:v>3.558363217094903E-2</c:v>
                </c:pt>
                <c:pt idx="127">
                  <c:v>3.4932519322748372E-2</c:v>
                </c:pt>
                <c:pt idx="128">
                  <c:v>3.4267799939874596E-2</c:v>
                </c:pt>
                <c:pt idx="129">
                  <c:v>3.358974289559595E-2</c:v>
                </c:pt>
                <c:pt idx="130">
                  <c:v>3.2898634566973554E-2</c:v>
                </c:pt>
                <c:pt idx="131">
                  <c:v>3.2194778834861437E-2</c:v>
                </c:pt>
                <c:pt idx="132">
                  <c:v>3.1478497083906438E-2</c:v>
                </c:pt>
                <c:pt idx="133">
                  <c:v>3.075012820254831E-2</c:v>
                </c:pt>
                <c:pt idx="134">
                  <c:v>3.0010028583019654E-2</c:v>
                </c:pt>
                <c:pt idx="135">
                  <c:v>2.9258572121345944E-2</c:v>
                </c:pt>
                <c:pt idx="136">
                  <c:v>2.8496150217345535E-2</c:v>
                </c:pt>
                <c:pt idx="137">
                  <c:v>2.7723171774629633E-2</c:v>
                </c:pt>
                <c:pt idx="138">
                  <c:v>2.694006320060233E-2</c:v>
                </c:pt>
                <c:pt idx="139">
                  <c:v>2.6147268406460582E-2</c:v>
                </c:pt>
                <c:pt idx="140">
                  <c:v>2.5345248807194205E-2</c:v>
                </c:pt>
                <c:pt idx="141">
                  <c:v>2.45344833215859E-2</c:v>
                </c:pt>
                <c:pt idx="142">
                  <c:v>2.371546837221122E-2</c:v>
                </c:pt>
                <c:pt idx="143">
                  <c:v>2.2888717885438604E-2</c:v>
                </c:pt>
                <c:pt idx="144">
                  <c:v>2.2054763291429358E-2</c:v>
                </c:pt>
                <c:pt idx="145">
                  <c:v>2.1214153524137646E-2</c:v>
                </c:pt>
                <c:pt idx="146">
                  <c:v>2.0367455021310512E-2</c:v>
                </c:pt>
                <c:pt idx="147">
                  <c:v>1.951525172448787E-2</c:v>
                </c:pt>
                <c:pt idx="148">
                  <c:v>1.8658145079002496E-2</c:v>
                </c:pt>
                <c:pt idx="149">
                  <c:v>1.7796754033980042E-2</c:v>
                </c:pt>
                <c:pt idx="150">
                  <c:v>1.6931715042339028E-2</c:v>
                </c:pt>
                <c:pt idx="151">
                  <c:v>1.6063682060790837E-2</c:v>
                </c:pt>
                <c:pt idx="152">
                  <c:v>1.5193326549839747E-2</c:v>
                </c:pt>
                <c:pt idx="153">
                  <c:v>1.4321337473782858E-2</c:v>
                </c:pt>
                <c:pt idx="154">
                  <c:v>1.3448421300710179E-2</c:v>
                </c:pt>
                <c:pt idx="155">
                  <c:v>1.2575302002504578E-2</c:v>
                </c:pt>
                <c:pt idx="156">
                  <c:v>1.1702721054841792E-2</c:v>
                </c:pt>
                <c:pt idx="157">
                  <c:v>1.0831437437190426E-2</c:v>
                </c:pt>
                <c:pt idx="158">
                  <c:v>9.9622276328119493E-3</c:v>
                </c:pt>
                <c:pt idx="159">
                  <c:v>9.0958856287607168E-3</c:v>
                </c:pt>
                <c:pt idx="160">
                  <c:v>8.2332229158839365E-3</c:v>
                </c:pt>
                <c:pt idx="161">
                  <c:v>7.3750684888216952E-3</c:v>
                </c:pt>
                <c:pt idx="162">
                  <c:v>6.5222688460069463E-3</c:v>
                </c:pt>
                <c:pt idx="163">
                  <c:v>5.6756879896655106E-3</c:v>
                </c:pt>
                <c:pt idx="164">
                  <c:v>4.8362074258160919E-3</c:v>
                </c:pt>
                <c:pt idx="165">
                  <c:v>4.0047261642702303E-3</c:v>
                </c:pt>
                <c:pt idx="166">
                  <c:v>3.1821607186323722E-3</c:v>
                </c:pt>
                <c:pt idx="167">
                  <c:v>2.369445106299814E-3</c:v>
                </c:pt>
                <c:pt idx="168">
                  <c:v>1.5675308484627273E-3</c:v>
                </c:pt>
                <c:pt idx="169">
                  <c:v>7.7738697010415296E-4</c:v>
                </c:pt>
                <c:pt idx="17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07F-4CC9-B06E-3D8B17590971}"/>
            </c:ext>
          </c:extLst>
        </c:ser>
        <c:ser>
          <c:idx val="3"/>
          <c:order val="3"/>
          <c:tx>
            <c:v>Parallel_low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Blad1!$H$7:$H$177</c:f>
              <c:numCache>
                <c:formatCode>General</c:formatCode>
                <c:ptCount val="171"/>
                <c:pt idx="0">
                  <c:v>0</c:v>
                </c:pt>
                <c:pt idx="1">
                  <c:v>1.5810121853207171E-4</c:v>
                </c:pt>
                <c:pt idx="2">
                  <c:v>6.2493341247077643E-4</c:v>
                </c:pt>
                <c:pt idx="3">
                  <c:v>1.3895520021753706E-3</c:v>
                </c:pt>
                <c:pt idx="4">
                  <c:v>2.4413359209930073E-3</c:v>
                </c:pt>
                <c:pt idx="5">
                  <c:v>3.7699560110172306E-3</c:v>
                </c:pt>
                <c:pt idx="6">
                  <c:v>5.3653453071658272E-3</c:v>
                </c:pt>
                <c:pt idx="7">
                  <c:v>7.2176710581698675E-3</c:v>
                </c:pt>
                <c:pt idx="8">
                  <c:v>9.3173083489374638E-3</c:v>
                </c:pt>
                <c:pt idx="9">
                  <c:v>1.165481520312972E-2</c:v>
                </c:pt>
                <c:pt idx="10">
                  <c:v>1.422090905783866E-2</c:v>
                </c:pt>
                <c:pt idx="11">
                  <c:v>1.7006444514140791E-2</c:v>
                </c:pt>
                <c:pt idx="12">
                  <c:v>2.0002392278150601E-2</c:v>
                </c:pt>
                <c:pt idx="13">
                  <c:v>2.3199819217131542E-2</c:v>
                </c:pt>
                <c:pt idx="14">
                  <c:v>2.6589869464342167E-2</c:v>
                </c:pt>
                <c:pt idx="15">
                  <c:v>3.0163746514689813E-2</c:v>
                </c:pt>
                <c:pt idx="16">
                  <c:v>3.3912696261012509E-2</c:v>
                </c:pt>
                <c:pt idx="17">
                  <c:v>3.7827990927978554E-2</c:v>
                </c:pt>
                <c:pt idx="18">
                  <c:v>4.1900913867241825E-2</c:v>
                </c:pt>
                <c:pt idx="19">
                  <c:v>4.6122745183668087E-2</c:v>
                </c:pt>
                <c:pt idx="20">
                  <c:v>5.0484748168198736E-2</c:v>
                </c:pt>
                <c:pt idx="21">
                  <c:v>5.4978156518277796E-2</c:v>
                </c:pt>
                <c:pt idx="22">
                  <c:v>5.9594162331767613E-2</c:v>
                </c:pt>
                <c:pt idx="23">
                  <c:v>6.4323904864942091E-2</c:v>
                </c:pt>
                <c:pt idx="24">
                  <c:v>6.9158460049496551E-2</c:v>
                </c:pt>
                <c:pt idx="25">
                  <c:v>7.4088830767561037E-2</c:v>
                </c:pt>
                <c:pt idx="26">
                  <c:v>7.9105937887465991E-2</c:v>
                </c:pt>
                <c:pt idx="27">
                  <c:v>8.4200612066489183E-2</c:v>
                </c:pt>
                <c:pt idx="28">
                  <c:v>8.9363586330015884E-2</c:v>
                </c:pt>
                <c:pt idx="29">
                  <c:v>9.458548943947262E-2</c:v>
                </c:pt>
                <c:pt idx="30">
                  <c:v>9.9856840064042898E-2</c:v>
                </c:pt>
                <c:pt idx="31">
                  <c:v>0.1051680417735401</c:v>
                </c:pt>
                <c:pt idx="32">
                  <c:v>0.11050937887188714</c:v>
                </c:pt>
                <c:pt idx="33">
                  <c:v>0.11587101309242746</c:v>
                </c:pt>
                <c:pt idx="34">
                  <c:v>0.12124298117775413</c:v>
                </c:pt>
                <c:pt idx="35">
                  <c:v>0.12661519336788149</c:v>
                </c:pt>
                <c:pt idx="36">
                  <c:v>0.13197743282138144</c:v>
                </c:pt>
                <c:pt idx="37">
                  <c:v>0.13731935599454687</c:v>
                </c:pt>
                <c:pt idx="38">
                  <c:v>0.14263049400371841</c:v>
                </c:pt>
                <c:pt idx="39">
                  <c:v>0.14790025499558929</c:v>
                </c:pt>
                <c:pt idx="40">
                  <c:v>0.15311792754958359</c:v>
                </c:pt>
                <c:pt idx="41">
                  <c:v>0.15827268513525819</c:v>
                </c:pt>
                <c:pt idx="42">
                  <c:v>0.1633535916461028</c:v>
                </c:pt>
                <c:pt idx="43">
                  <c:v>0.16834960802908189</c:v>
                </c:pt>
                <c:pt idx="44">
                  <c:v>0.17324960002677775</c:v>
                </c:pt>
                <c:pt idx="45">
                  <c:v>0.17804234704603436</c:v>
                </c:pt>
                <c:pt idx="46">
                  <c:v>0.18271655216356789</c:v>
                </c:pt>
                <c:pt idx="47">
                  <c:v>0.18726085327509884</c:v>
                </c:pt>
                <c:pt idx="48">
                  <c:v>0.19166383539016923</c:v>
                </c:pt>
                <c:pt idx="49">
                  <c:v>0.19591404406994734</c:v>
                </c:pt>
                <c:pt idx="50">
                  <c:v>0.2</c:v>
                </c:pt>
                <c:pt idx="51">
                  <c:v>0.22</c:v>
                </c:pt>
                <c:pt idx="52">
                  <c:v>0.24</c:v>
                </c:pt>
                <c:pt idx="53">
                  <c:v>0.26</c:v>
                </c:pt>
                <c:pt idx="54">
                  <c:v>0.28000000000000003</c:v>
                </c:pt>
                <c:pt idx="55">
                  <c:v>0.3</c:v>
                </c:pt>
                <c:pt idx="56">
                  <c:v>0.32</c:v>
                </c:pt>
                <c:pt idx="57">
                  <c:v>0.33999999999999997</c:v>
                </c:pt>
                <c:pt idx="58">
                  <c:v>0.36</c:v>
                </c:pt>
                <c:pt idx="59">
                  <c:v>0.38</c:v>
                </c:pt>
                <c:pt idx="60">
                  <c:v>0.39999999999999997</c:v>
                </c:pt>
                <c:pt idx="61">
                  <c:v>0.42</c:v>
                </c:pt>
                <c:pt idx="62">
                  <c:v>0.43999999999999995</c:v>
                </c:pt>
                <c:pt idx="63">
                  <c:v>0.45999999999999996</c:v>
                </c:pt>
                <c:pt idx="64">
                  <c:v>0.48</c:v>
                </c:pt>
                <c:pt idx="65">
                  <c:v>0.49999999999999994</c:v>
                </c:pt>
                <c:pt idx="66">
                  <c:v>0.52</c:v>
                </c:pt>
                <c:pt idx="67">
                  <c:v>0.54</c:v>
                </c:pt>
                <c:pt idx="68">
                  <c:v>0.55999999999999994</c:v>
                </c:pt>
                <c:pt idx="69">
                  <c:v>0.57999999999999996</c:v>
                </c:pt>
                <c:pt idx="70">
                  <c:v>0.6</c:v>
                </c:pt>
                <c:pt idx="71">
                  <c:v>0.60320010639999999</c:v>
                </c:pt>
                <c:pt idx="72">
                  <c:v>0.60640084906666658</c:v>
                </c:pt>
                <c:pt idx="73">
                  <c:v>0.60960285839999995</c:v>
                </c:pt>
                <c:pt idx="74">
                  <c:v>0.6128067584000001</c:v>
                </c:pt>
                <c:pt idx="75">
                  <c:v>0.61601316666666672</c:v>
                </c:pt>
                <c:pt idx="76">
                  <c:v>0.6192226944</c:v>
                </c:pt>
                <c:pt idx="77">
                  <c:v>0.62243594640000011</c:v>
                </c:pt>
                <c:pt idx="78">
                  <c:v>0.62565352106666661</c:v>
                </c:pt>
                <c:pt idx="79">
                  <c:v>0.62887601039999996</c:v>
                </c:pt>
                <c:pt idx="80">
                  <c:v>0.63210399999999989</c:v>
                </c:pt>
                <c:pt idx="81">
                  <c:v>0.63533806906666657</c:v>
                </c:pt>
                <c:pt idx="82">
                  <c:v>0.63857879039999998</c:v>
                </c:pt>
                <c:pt idx="83">
                  <c:v>0.64182673040000005</c:v>
                </c:pt>
                <c:pt idx="84">
                  <c:v>0.64508244906666656</c:v>
                </c:pt>
                <c:pt idx="85">
                  <c:v>0.64834649999999994</c:v>
                </c:pt>
                <c:pt idx="86">
                  <c:v>0.65161943039999992</c:v>
                </c:pt>
                <c:pt idx="87">
                  <c:v>0.65490178106666674</c:v>
                </c:pt>
                <c:pt idx="88">
                  <c:v>0.65819408639999999</c:v>
                </c:pt>
                <c:pt idx="89">
                  <c:v>0.66149687439999993</c:v>
                </c:pt>
                <c:pt idx="90">
                  <c:v>0.66481066666666655</c:v>
                </c:pt>
                <c:pt idx="91">
                  <c:v>0.66813597839999994</c:v>
                </c:pt>
                <c:pt idx="92">
                  <c:v>0.67147331840000002</c:v>
                </c:pt>
                <c:pt idx="93">
                  <c:v>0.67482318906666661</c:v>
                </c:pt>
                <c:pt idx="94">
                  <c:v>0.6781860864</c:v>
                </c:pt>
                <c:pt idx="95">
                  <c:v>0.68156249999999996</c:v>
                </c:pt>
                <c:pt idx="96">
                  <c:v>0.68495291306666661</c:v>
                </c:pt>
                <c:pt idx="97">
                  <c:v>0.6883578024</c:v>
                </c:pt>
                <c:pt idx="98">
                  <c:v>0.69177763840000006</c:v>
                </c:pt>
                <c:pt idx="99">
                  <c:v>0.69521288506666667</c:v>
                </c:pt>
                <c:pt idx="100">
                  <c:v>0.69866400000000006</c:v>
                </c:pt>
                <c:pt idx="101">
                  <c:v>0.70213143440000003</c:v>
                </c:pt>
                <c:pt idx="102">
                  <c:v>0.70561563306666675</c:v>
                </c:pt>
                <c:pt idx="103">
                  <c:v>0.70911703439999996</c:v>
                </c:pt>
                <c:pt idx="104">
                  <c:v>0.71263607039999999</c:v>
                </c:pt>
                <c:pt idx="105">
                  <c:v>0.71617316666666664</c:v>
                </c:pt>
                <c:pt idx="106">
                  <c:v>0.71972874239999995</c:v>
                </c:pt>
                <c:pt idx="107">
                  <c:v>0.7233032103999999</c:v>
                </c:pt>
                <c:pt idx="108">
                  <c:v>0.72689697706666667</c:v>
                </c:pt>
                <c:pt idx="109">
                  <c:v>0.73051044240000007</c:v>
                </c:pt>
                <c:pt idx="110">
                  <c:v>0.73414400000000002</c:v>
                </c:pt>
                <c:pt idx="111">
                  <c:v>0.7377980370666668</c:v>
                </c:pt>
                <c:pt idx="112">
                  <c:v>0.74147293439999995</c:v>
                </c:pt>
                <c:pt idx="113">
                  <c:v>0.74516906640000002</c:v>
                </c:pt>
                <c:pt idx="114">
                  <c:v>0.74888680106666672</c:v>
                </c:pt>
                <c:pt idx="115">
                  <c:v>0.75262649999999998</c:v>
                </c:pt>
                <c:pt idx="116">
                  <c:v>0.75638851839999999</c:v>
                </c:pt>
                <c:pt idx="117">
                  <c:v>0.76017320506666675</c:v>
                </c:pt>
                <c:pt idx="118">
                  <c:v>0.76398090239999994</c:v>
                </c:pt>
                <c:pt idx="119">
                  <c:v>0.76781194639999995</c:v>
                </c:pt>
                <c:pt idx="120">
                  <c:v>0.77166666666666672</c:v>
                </c:pt>
                <c:pt idx="121">
                  <c:v>0.77554538640000015</c:v>
                </c:pt>
                <c:pt idx="122">
                  <c:v>0.77944842240000001</c:v>
                </c:pt>
                <c:pt idx="123">
                  <c:v>0.78337608506666678</c:v>
                </c:pt>
                <c:pt idx="124">
                  <c:v>0.78732867839999998</c:v>
                </c:pt>
                <c:pt idx="125">
                  <c:v>0.79130650000000002</c:v>
                </c:pt>
                <c:pt idx="126">
                  <c:v>0.79530984106666669</c:v>
                </c:pt>
                <c:pt idx="127">
                  <c:v>0.79933898639999978</c:v>
                </c:pt>
                <c:pt idx="128">
                  <c:v>0.80339421439999992</c:v>
                </c:pt>
                <c:pt idx="129">
                  <c:v>0.80747579706666661</c:v>
                </c:pt>
                <c:pt idx="130">
                  <c:v>0.81158399999999986</c:v>
                </c:pt>
                <c:pt idx="131">
                  <c:v>0.8157190823999998</c:v>
                </c:pt>
                <c:pt idx="132">
                  <c:v>0.81988129706666668</c:v>
                </c:pt>
                <c:pt idx="133">
                  <c:v>0.82407089039999992</c:v>
                </c:pt>
                <c:pt idx="134">
                  <c:v>0.82828810239999995</c:v>
                </c:pt>
                <c:pt idx="135">
                  <c:v>0.83253316666666666</c:v>
                </c:pt>
                <c:pt idx="136">
                  <c:v>0.83680631039999998</c:v>
                </c:pt>
                <c:pt idx="137">
                  <c:v>0.84110775440000007</c:v>
                </c:pt>
                <c:pt idx="138">
                  <c:v>0.84543771306666682</c:v>
                </c:pt>
                <c:pt idx="139">
                  <c:v>0.84979639439999999</c:v>
                </c:pt>
                <c:pt idx="140">
                  <c:v>0.85418400000000005</c:v>
                </c:pt>
                <c:pt idx="141">
                  <c:v>0.85860072506666674</c:v>
                </c:pt>
                <c:pt idx="142">
                  <c:v>0.86304675840000011</c:v>
                </c:pt>
                <c:pt idx="143">
                  <c:v>0.86752228240000007</c:v>
                </c:pt>
                <c:pt idx="144">
                  <c:v>0.87202747306666684</c:v>
                </c:pt>
                <c:pt idx="145">
                  <c:v>0.87656250000000002</c:v>
                </c:pt>
                <c:pt idx="146">
                  <c:v>0.88112752640000003</c:v>
                </c:pt>
                <c:pt idx="147">
                  <c:v>0.88572270906666661</c:v>
                </c:pt>
                <c:pt idx="148">
                  <c:v>0.89034819840000012</c:v>
                </c:pt>
                <c:pt idx="149">
                  <c:v>0.89500413840000015</c:v>
                </c:pt>
                <c:pt idx="150">
                  <c:v>0.89969066666666686</c:v>
                </c:pt>
                <c:pt idx="151">
                  <c:v>0.9044079143999999</c:v>
                </c:pt>
                <c:pt idx="152">
                  <c:v>0.90915600639999994</c:v>
                </c:pt>
                <c:pt idx="153">
                  <c:v>0.91393506106666667</c:v>
                </c:pt>
                <c:pt idx="154">
                  <c:v>0.91874519040000002</c:v>
                </c:pt>
                <c:pt idx="155">
                  <c:v>0.92358649999999998</c:v>
                </c:pt>
                <c:pt idx="156">
                  <c:v>0.92845908906666663</c:v>
                </c:pt>
                <c:pt idx="157">
                  <c:v>0.93336305040000012</c:v>
                </c:pt>
                <c:pt idx="158">
                  <c:v>0.93829847040000003</c:v>
                </c:pt>
                <c:pt idx="159">
                  <c:v>0.94326542906666677</c:v>
                </c:pt>
                <c:pt idx="160">
                  <c:v>0.94826400000000011</c:v>
                </c:pt>
                <c:pt idx="161">
                  <c:v>0.95329425040000004</c:v>
                </c:pt>
                <c:pt idx="162">
                  <c:v>0.95835624106666661</c:v>
                </c:pt>
                <c:pt idx="163">
                  <c:v>0.9634500264000001</c:v>
                </c:pt>
                <c:pt idx="164">
                  <c:v>0.96857565440000015</c:v>
                </c:pt>
                <c:pt idx="165">
                  <c:v>0.97373316666666654</c:v>
                </c:pt>
                <c:pt idx="166">
                  <c:v>0.97892259840000007</c:v>
                </c:pt>
                <c:pt idx="167">
                  <c:v>0.98414397840000001</c:v>
                </c:pt>
                <c:pt idx="168">
                  <c:v>0.98939732906666666</c:v>
                </c:pt>
                <c:pt idx="169">
                  <c:v>0.99468266640000003</c:v>
                </c:pt>
                <c:pt idx="170">
                  <c:v>1</c:v>
                </c:pt>
              </c:numCache>
            </c:numRef>
          </c:xVal>
          <c:yVal>
            <c:numRef>
              <c:f>Blad1!$J$7:$J$177</c:f>
              <c:numCache>
                <c:formatCode>General</c:formatCode>
                <c:ptCount val="171"/>
                <c:pt idx="0">
                  <c:v>0</c:v>
                </c:pt>
                <c:pt idx="1">
                  <c:v>-3.0291660124249979E-3</c:v>
                </c:pt>
                <c:pt idx="2">
                  <c:v>-5.9230638061427828E-3</c:v>
                </c:pt>
                <c:pt idx="3">
                  <c:v>-8.6862950968346203E-3</c:v>
                </c:pt>
                <c:pt idx="4">
                  <c:v>-1.1323262824580838E-2</c:v>
                </c:pt>
                <c:pt idx="5">
                  <c:v>-1.3838185104847888E-2</c:v>
                </c:pt>
                <c:pt idx="6">
                  <c:v>-1.6235108256086459E-2</c:v>
                </c:pt>
                <c:pt idx="7">
                  <c:v>-1.8517918980584178E-2</c:v>
                </c:pt>
                <c:pt idx="8">
                  <c:v>-2.069035576782954E-2</c:v>
                </c:pt>
                <c:pt idx="9">
                  <c:v>-2.2756019582997434E-2</c:v>
                </c:pt>
                <c:pt idx="10">
                  <c:v>-2.4718383897175723E-2</c:v>
                </c:pt>
                <c:pt idx="11">
                  <c:v>-2.6580804110541426E-2</c:v>
                </c:pt>
                <c:pt idx="12">
                  <c:v>-2.8346526414798776E-2</c:v>
                </c:pt>
                <c:pt idx="13">
                  <c:v>-3.0018696136751621E-2</c:v>
                </c:pt>
                <c:pt idx="14">
                  <c:v>-3.160036560084914E-2</c:v>
                </c:pt>
                <c:pt idx="15">
                  <c:v>-3.3094501544871563E-2</c:v>
                </c:pt>
                <c:pt idx="16">
                  <c:v>-3.4503992119572703E-2</c:v>
                </c:pt>
                <c:pt idx="17">
                  <c:v>-3.5831653500033721E-2</c:v>
                </c:pt>
                <c:pt idx="18">
                  <c:v>-3.7080236133677925E-2</c:v>
                </c:pt>
                <c:pt idx="19">
                  <c:v>-3.8252430647321777E-2</c:v>
                </c:pt>
                <c:pt idx="20">
                  <c:v>-3.9350873433270588E-2</c:v>
                </c:pt>
                <c:pt idx="21">
                  <c:v>-4.0378151932286527E-2</c:v>
                </c:pt>
                <c:pt idx="22">
                  <c:v>-4.1336809629245061E-2</c:v>
                </c:pt>
                <c:pt idx="23">
                  <c:v>-4.2229350775436041E-2</c:v>
                </c:pt>
                <c:pt idx="24">
                  <c:v>-4.305824484974672E-2</c:v>
                </c:pt>
                <c:pt idx="25">
                  <c:v>-4.3825930769369921E-2</c:v>
                </c:pt>
                <c:pt idx="26">
                  <c:v>-4.4534820859205931E-2</c:v>
                </c:pt>
                <c:pt idx="27">
                  <c:v>-4.5187304587758735E-2</c:v>
                </c:pt>
                <c:pt idx="28">
                  <c:v>-4.5785752076061115E-2</c:v>
                </c:pt>
                <c:pt idx="29">
                  <c:v>-4.6332517384992056E-2</c:v>
                </c:pt>
                <c:pt idx="30">
                  <c:v>-4.6829941585268479E-2</c:v>
                </c:pt>
                <c:pt idx="31">
                  <c:v>-4.7280355613398217E-2</c:v>
                </c:pt>
                <c:pt idx="32">
                  <c:v>-4.7686082915969499E-2</c:v>
                </c:pt>
                <c:pt idx="33">
                  <c:v>-4.8049441883820924E-2</c:v>
                </c:pt>
                <c:pt idx="34">
                  <c:v>-4.8372748076884506E-2</c:v>
                </c:pt>
                <c:pt idx="35">
                  <c:v>-4.8658316239822294E-2</c:v>
                </c:pt>
                <c:pt idx="36">
                  <c:v>-4.8908462107982893E-2</c:v>
                </c:pt>
                <c:pt idx="37">
                  <c:v>-4.912550400268989E-2</c:v>
                </c:pt>
                <c:pt idx="38">
                  <c:v>-4.9311764214440112E-2</c:v>
                </c:pt>
                <c:pt idx="39">
                  <c:v>-4.9469570172235883E-2</c:v>
                </c:pt>
                <c:pt idx="40">
                  <c:v>-4.9601255397006293E-2</c:v>
                </c:pt>
                <c:pt idx="41">
                  <c:v>-4.9709160236885826E-2</c:v>
                </c:pt>
                <c:pt idx="42">
                  <c:v>-4.9795632382020671E-2</c:v>
                </c:pt>
                <c:pt idx="43">
                  <c:v>-4.9863027156561691E-2</c:v>
                </c:pt>
                <c:pt idx="44">
                  <c:v>-4.9913707585582889E-2</c:v>
                </c:pt>
                <c:pt idx="45">
                  <c:v>-4.9950044234835574E-2</c:v>
                </c:pt>
                <c:pt idx="46">
                  <c:v>-4.9974414821513186E-2</c:v>
                </c:pt>
                <c:pt idx="47">
                  <c:v>-4.9989203594560785E-2</c:v>
                </c:pt>
                <c:pt idx="48">
                  <c:v>-4.999680048351713E-2</c:v>
                </c:pt>
                <c:pt idx="49">
                  <c:v>-4.9999600015426443E-2</c:v>
                </c:pt>
                <c:pt idx="50">
                  <c:v>-0.05</c:v>
                </c:pt>
                <c:pt idx="51">
                  <c:v>-0.05</c:v>
                </c:pt>
                <c:pt idx="52">
                  <c:v>-0.05</c:v>
                </c:pt>
                <c:pt idx="53">
                  <c:v>-0.05</c:v>
                </c:pt>
                <c:pt idx="54">
                  <c:v>-0.05</c:v>
                </c:pt>
                <c:pt idx="55">
                  <c:v>-0.05</c:v>
                </c:pt>
                <c:pt idx="56">
                  <c:v>-0.05</c:v>
                </c:pt>
                <c:pt idx="57">
                  <c:v>-0.05</c:v>
                </c:pt>
                <c:pt idx="58">
                  <c:v>-0.05</c:v>
                </c:pt>
                <c:pt idx="59">
                  <c:v>-0.05</c:v>
                </c:pt>
                <c:pt idx="60">
                  <c:v>-0.05</c:v>
                </c:pt>
                <c:pt idx="61">
                  <c:v>-0.05</c:v>
                </c:pt>
                <c:pt idx="62">
                  <c:v>-0.05</c:v>
                </c:pt>
                <c:pt idx="63">
                  <c:v>-0.05</c:v>
                </c:pt>
                <c:pt idx="64">
                  <c:v>-0.05</c:v>
                </c:pt>
                <c:pt idx="65">
                  <c:v>-0.05</c:v>
                </c:pt>
                <c:pt idx="66">
                  <c:v>-0.05</c:v>
                </c:pt>
                <c:pt idx="67">
                  <c:v>-0.05</c:v>
                </c:pt>
                <c:pt idx="68">
                  <c:v>-0.05</c:v>
                </c:pt>
                <c:pt idx="69">
                  <c:v>-0.05</c:v>
                </c:pt>
                <c:pt idx="70">
                  <c:v>-0.05</c:v>
                </c:pt>
                <c:pt idx="71">
                  <c:v>-4.9999877796854407E-2</c:v>
                </c:pt>
                <c:pt idx="72">
                  <c:v>-4.999902820943293E-2</c:v>
                </c:pt>
                <c:pt idx="73">
                  <c:v>-4.9996739898603128E-2</c:v>
                </c:pt>
                <c:pt idx="74">
                  <c:v>-4.9992319029025414E-2</c:v>
                </c:pt>
                <c:pt idx="75">
                  <c:v>-4.9985089269153099E-2</c:v>
                </c:pt>
                <c:pt idx="76">
                  <c:v>-4.9974391791232399E-2</c:v>
                </c:pt>
                <c:pt idx="77">
                  <c:v>-4.9959585271302301E-2</c:v>
                </c:pt>
                <c:pt idx="78">
                  <c:v>-4.9940045889194748E-2</c:v>
                </c:pt>
                <c:pt idx="79">
                  <c:v>-4.9915167328534543E-2</c:v>
                </c:pt>
                <c:pt idx="80">
                  <c:v>-4.9884360776739307E-2</c:v>
                </c:pt>
                <c:pt idx="81">
                  <c:v>-4.984705492501957E-2</c:v>
                </c:pt>
                <c:pt idx="82">
                  <c:v>-4.9802695968378739E-2</c:v>
                </c:pt>
                <c:pt idx="83">
                  <c:v>-4.9750747605613051E-2</c:v>
                </c:pt>
                <c:pt idx="84">
                  <c:v>-4.969069103931166E-2</c:v>
                </c:pt>
                <c:pt idx="85">
                  <c:v>-4.9622024975856542E-2</c:v>
                </c:pt>
                <c:pt idx="86">
                  <c:v>-4.9544265625422593E-2</c:v>
                </c:pt>
                <c:pt idx="87">
                  <c:v>-4.945694670197754E-2</c:v>
                </c:pt>
                <c:pt idx="88">
                  <c:v>-4.9359619423281986E-2</c:v>
                </c:pt>
                <c:pt idx="89">
                  <c:v>-4.9251852510889413E-2</c:v>
                </c:pt>
                <c:pt idx="90">
                  <c:v>-4.9133232190146196E-2</c:v>
                </c:pt>
                <c:pt idx="91">
                  <c:v>-4.900336219019151E-2</c:v>
                </c:pt>
                <c:pt idx="92">
                  <c:v>-4.8861863743957457E-2</c:v>
                </c:pt>
                <c:pt idx="93">
                  <c:v>-4.8708375588169019E-2</c:v>
                </c:pt>
                <c:pt idx="94">
                  <c:v>-4.854255396334399E-2</c:v>
                </c:pt>
                <c:pt idx="95">
                  <c:v>-4.8364072613793066E-2</c:v>
                </c:pt>
                <c:pt idx="96">
                  <c:v>-4.8172622787619843E-2</c:v>
                </c:pt>
                <c:pt idx="97">
                  <c:v>-4.7967913236720727E-2</c:v>
                </c:pt>
                <c:pt idx="98">
                  <c:v>-4.7749670216785035E-2</c:v>
                </c:pt>
                <c:pt idx="99">
                  <c:v>-4.7517637487294928E-2</c:v>
                </c:pt>
                <c:pt idx="100">
                  <c:v>-4.7271576311525468E-2</c:v>
                </c:pt>
                <c:pt idx="101">
                  <c:v>-4.7011265456544563E-2</c:v>
                </c:pt>
                <c:pt idx="102">
                  <c:v>-4.673650119321298E-2</c:v>
                </c:pt>
                <c:pt idx="103">
                  <c:v>-4.6447097296184382E-2</c:v>
                </c:pt>
                <c:pt idx="104">
                  <c:v>-4.6142885043905291E-2</c:v>
                </c:pt>
                <c:pt idx="105">
                  <c:v>-4.5823713218615107E-2</c:v>
                </c:pt>
                <c:pt idx="106">
                  <c:v>-4.5489448106346052E-2</c:v>
                </c:pt>
                <c:pt idx="107">
                  <c:v>-4.5139973496923322E-2</c:v>
                </c:pt>
                <c:pt idx="108">
                  <c:v>-4.4775190683964856E-2</c:v>
                </c:pt>
                <c:pt idx="109">
                  <c:v>-4.4395018464881551E-2</c:v>
                </c:pt>
                <c:pt idx="110">
                  <c:v>-4.3999393140877134E-2</c:v>
                </c:pt>
                <c:pt idx="111">
                  <c:v>-4.3588268516948234E-2</c:v>
                </c:pt>
                <c:pt idx="112">
                  <c:v>-4.3161615901884304E-2</c:v>
                </c:pt>
                <c:pt idx="113">
                  <c:v>-4.2719424108267692E-2</c:v>
                </c:pt>
                <c:pt idx="114">
                  <c:v>-4.2261699452473635E-2</c:v>
                </c:pt>
                <c:pt idx="115">
                  <c:v>-4.1788465754670205E-2</c:v>
                </c:pt>
                <c:pt idx="116">
                  <c:v>-4.1299764338818372E-2</c:v>
                </c:pt>
                <c:pt idx="117">
                  <c:v>-4.0795654032671935E-2</c:v>
                </c:pt>
                <c:pt idx="118">
                  <c:v>-4.0276211167777611E-2</c:v>
                </c:pt>
                <c:pt idx="119">
                  <c:v>-3.9741529579474938E-2</c:v>
                </c:pt>
                <c:pt idx="120">
                  <c:v>-3.9191720606896387E-2</c:v>
                </c:pt>
                <c:pt idx="121">
                  <c:v>-3.862691309296723E-2</c:v>
                </c:pt>
                <c:pt idx="122">
                  <c:v>-3.8047253384405656E-2</c:v>
                </c:pt>
                <c:pt idx="123">
                  <c:v>-3.7452905331722706E-2</c:v>
                </c:pt>
                <c:pt idx="124">
                  <c:v>-3.6844050289222281E-2</c:v>
                </c:pt>
                <c:pt idx="125">
                  <c:v>-3.6220887115001175E-2</c:v>
                </c:pt>
                <c:pt idx="126">
                  <c:v>-3.558363217094903E-2</c:v>
                </c:pt>
                <c:pt idx="127">
                  <c:v>-3.4932519322748372E-2</c:v>
                </c:pt>
                <c:pt idx="128">
                  <c:v>-3.4267799939874596E-2</c:v>
                </c:pt>
                <c:pt idx="129">
                  <c:v>-3.358974289559595E-2</c:v>
                </c:pt>
                <c:pt idx="130">
                  <c:v>-3.2898634566973554E-2</c:v>
                </c:pt>
                <c:pt idx="131">
                  <c:v>-3.2194778834861437E-2</c:v>
                </c:pt>
                <c:pt idx="132">
                  <c:v>-3.1478497083906438E-2</c:v>
                </c:pt>
                <c:pt idx="133">
                  <c:v>-3.075012820254831E-2</c:v>
                </c:pt>
                <c:pt idx="134">
                  <c:v>-3.0010028583019654E-2</c:v>
                </c:pt>
                <c:pt idx="135">
                  <c:v>-2.9258572121345944E-2</c:v>
                </c:pt>
                <c:pt idx="136">
                  <c:v>-2.8496150217345535E-2</c:v>
                </c:pt>
                <c:pt idx="137">
                  <c:v>-2.7723171774629633E-2</c:v>
                </c:pt>
                <c:pt idx="138">
                  <c:v>-2.694006320060233E-2</c:v>
                </c:pt>
                <c:pt idx="139">
                  <c:v>-2.6147268406460582E-2</c:v>
                </c:pt>
                <c:pt idx="140">
                  <c:v>-2.5345248807194205E-2</c:v>
                </c:pt>
                <c:pt idx="141">
                  <c:v>-2.45344833215859E-2</c:v>
                </c:pt>
                <c:pt idx="142">
                  <c:v>-2.371546837221122E-2</c:v>
                </c:pt>
                <c:pt idx="143">
                  <c:v>-2.2888717885438604E-2</c:v>
                </c:pt>
                <c:pt idx="144">
                  <c:v>-2.2054763291429358E-2</c:v>
                </c:pt>
                <c:pt idx="145">
                  <c:v>-2.1214153524137646E-2</c:v>
                </c:pt>
                <c:pt idx="146">
                  <c:v>-2.0367455021310512E-2</c:v>
                </c:pt>
                <c:pt idx="147">
                  <c:v>-1.951525172448787E-2</c:v>
                </c:pt>
                <c:pt idx="148">
                  <c:v>-1.8658145079002496E-2</c:v>
                </c:pt>
                <c:pt idx="149">
                  <c:v>-1.7796754033980042E-2</c:v>
                </c:pt>
                <c:pt idx="150">
                  <c:v>-1.6931715042339028E-2</c:v>
                </c:pt>
                <c:pt idx="151">
                  <c:v>-1.6063682060790837E-2</c:v>
                </c:pt>
                <c:pt idx="152">
                  <c:v>-1.5193326549839747E-2</c:v>
                </c:pt>
                <c:pt idx="153">
                  <c:v>-1.4321337473782858E-2</c:v>
                </c:pt>
                <c:pt idx="154">
                  <c:v>-1.3448421300710179E-2</c:v>
                </c:pt>
                <c:pt idx="155">
                  <c:v>-1.2575302002504578E-2</c:v>
                </c:pt>
                <c:pt idx="156">
                  <c:v>-1.1702721054841792E-2</c:v>
                </c:pt>
                <c:pt idx="157">
                  <c:v>-1.0831437437190426E-2</c:v>
                </c:pt>
                <c:pt idx="158">
                  <c:v>-9.9622276328119493E-3</c:v>
                </c:pt>
                <c:pt idx="159">
                  <c:v>-9.0958856287607168E-3</c:v>
                </c:pt>
                <c:pt idx="160">
                  <c:v>-8.2332229158839365E-3</c:v>
                </c:pt>
                <c:pt idx="161">
                  <c:v>-7.3750684888216952E-3</c:v>
                </c:pt>
                <c:pt idx="162">
                  <c:v>-6.5222688460069463E-3</c:v>
                </c:pt>
                <c:pt idx="163">
                  <c:v>-5.6756879896655106E-3</c:v>
                </c:pt>
                <c:pt idx="164">
                  <c:v>-4.8362074258160919E-3</c:v>
                </c:pt>
                <c:pt idx="165">
                  <c:v>-4.0047261642702303E-3</c:v>
                </c:pt>
                <c:pt idx="166">
                  <c:v>-3.1821607186323722E-3</c:v>
                </c:pt>
                <c:pt idx="167">
                  <c:v>-2.369445106299814E-3</c:v>
                </c:pt>
                <c:pt idx="168">
                  <c:v>-1.5675308484627273E-3</c:v>
                </c:pt>
                <c:pt idx="169">
                  <c:v>-7.7738697010415296E-4</c:v>
                </c:pt>
                <c:pt idx="17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07F-4CC9-B06E-3D8B17590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099888"/>
        <c:axId val="492098224"/>
      </c:scatterChart>
      <c:valAx>
        <c:axId val="49209988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92098224"/>
        <c:crosses val="autoZero"/>
        <c:crossBetween val="midCat"/>
        <c:majorUnit val="0.1"/>
        <c:minorUnit val="5.000000000000001E-2"/>
      </c:valAx>
      <c:valAx>
        <c:axId val="492098224"/>
        <c:scaling>
          <c:orientation val="minMax"/>
          <c:max val="0.1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492099888"/>
        <c:crosses val="autoZero"/>
        <c:crossBetween val="midCat"/>
        <c:majorUnit val="0.1"/>
        <c:min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Blad1!$Y$2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Blad1!$X$3:$X$28</c:f>
              <c:numCache>
                <c:formatCode>0.0000</c:formatCode>
                <c:ptCount val="26"/>
                <c:pt idx="0" formatCode="General">
                  <c:v>0</c:v>
                </c:pt>
                <c:pt idx="1">
                  <c:v>5.0000000000000001E-3</c:v>
                </c:pt>
                <c:pt idx="2">
                  <c:v>7.4999999999999997E-3</c:v>
                </c:pt>
                <c:pt idx="3">
                  <c:v>1.2500000000000001E-2</c:v>
                </c:pt>
                <c:pt idx="4">
                  <c:v>2.5000000000000001E-2</c:v>
                </c:pt>
                <c:pt idx="5">
                  <c:v>0.05</c:v>
                </c:pt>
                <c:pt idx="6">
                  <c:v>7.4999999999999997E-2</c:v>
                </c:pt>
                <c:pt idx="7" formatCode="0.00">
                  <c:v>0.1</c:v>
                </c:pt>
                <c:pt idx="8" formatCode="0.00">
                  <c:v>0.15</c:v>
                </c:pt>
                <c:pt idx="9" formatCode="0.00">
                  <c:v>0.2</c:v>
                </c:pt>
                <c:pt idx="10" formatCode="0.00">
                  <c:v>0.25</c:v>
                </c:pt>
                <c:pt idx="11" formatCode="0.00">
                  <c:v>0.3</c:v>
                </c:pt>
                <c:pt idx="12" formatCode="0.00">
                  <c:v>0.35</c:v>
                </c:pt>
                <c:pt idx="13" formatCode="0.00">
                  <c:v>0.4</c:v>
                </c:pt>
                <c:pt idx="14" formatCode="0.00">
                  <c:v>0.45</c:v>
                </c:pt>
                <c:pt idx="15" formatCode="0.00">
                  <c:v>0.5</c:v>
                </c:pt>
                <c:pt idx="16" formatCode="0.00">
                  <c:v>0.55000000000000004</c:v>
                </c:pt>
                <c:pt idx="17" formatCode="0.00">
                  <c:v>0.6</c:v>
                </c:pt>
                <c:pt idx="18" formatCode="0.00">
                  <c:v>0.65</c:v>
                </c:pt>
                <c:pt idx="19" formatCode="0.00">
                  <c:v>0.7</c:v>
                </c:pt>
                <c:pt idx="20" formatCode="0.00">
                  <c:v>0.75</c:v>
                </c:pt>
                <c:pt idx="21" formatCode="0.00">
                  <c:v>0.8</c:v>
                </c:pt>
                <c:pt idx="22" formatCode="0.00">
                  <c:v>0.85</c:v>
                </c:pt>
                <c:pt idx="23" formatCode="0.00">
                  <c:v>0.9</c:v>
                </c:pt>
                <c:pt idx="24" formatCode="0.00">
                  <c:v>0.95</c:v>
                </c:pt>
                <c:pt idx="25" formatCode="General">
                  <c:v>1</c:v>
                </c:pt>
              </c:numCache>
            </c:numRef>
          </c:xVal>
          <c:yVal>
            <c:numRef>
              <c:f>Blad1!$Y$3:$Y$28</c:f>
              <c:numCache>
                <c:formatCode>General</c:formatCode>
                <c:ptCount val="26"/>
                <c:pt idx="0">
                  <c:v>0</c:v>
                </c:pt>
                <c:pt idx="1">
                  <c:v>8.1600000000000006E-3</c:v>
                </c:pt>
                <c:pt idx="2">
                  <c:v>9.8300000000000002E-3</c:v>
                </c:pt>
                <c:pt idx="3">
                  <c:v>1.2500000000000001E-2</c:v>
                </c:pt>
                <c:pt idx="4">
                  <c:v>1.737E-2</c:v>
                </c:pt>
                <c:pt idx="5">
                  <c:v>2.4119999999999999E-2</c:v>
                </c:pt>
                <c:pt idx="6">
                  <c:v>2.9170000000000001E-2</c:v>
                </c:pt>
                <c:pt idx="7">
                  <c:v>3.3239999999999999E-2</c:v>
                </c:pt>
                <c:pt idx="8">
                  <c:v>3.95E-2</c:v>
                </c:pt>
                <c:pt idx="9">
                  <c:v>4.3999999999999997E-2</c:v>
                </c:pt>
                <c:pt idx="10">
                  <c:v>4.7140000000000001E-2</c:v>
                </c:pt>
                <c:pt idx="11">
                  <c:v>4.913E-2</c:v>
                </c:pt>
                <c:pt idx="12">
                  <c:v>4.9950000000000001E-2</c:v>
                </c:pt>
                <c:pt idx="13">
                  <c:v>4.9680000000000002E-2</c:v>
                </c:pt>
                <c:pt idx="14">
                  <c:v>4.8370000000000003E-2</c:v>
                </c:pt>
                <c:pt idx="15">
                  <c:v>4.6129999999999997E-2</c:v>
                </c:pt>
                <c:pt idx="16">
                  <c:v>4.3110000000000002E-2</c:v>
                </c:pt>
                <c:pt idx="17">
                  <c:v>3.943E-2</c:v>
                </c:pt>
                <c:pt idx="18">
                  <c:v>3.517E-2</c:v>
                </c:pt>
                <c:pt idx="19">
                  <c:v>3.0439999999999998E-2</c:v>
                </c:pt>
                <c:pt idx="20">
                  <c:v>2.545E-2</c:v>
                </c:pt>
                <c:pt idx="21">
                  <c:v>2.0400000000000001E-2</c:v>
                </c:pt>
                <c:pt idx="22">
                  <c:v>1.5350000000000001E-2</c:v>
                </c:pt>
                <c:pt idx="23">
                  <c:v>1.03E-2</c:v>
                </c:pt>
                <c:pt idx="24">
                  <c:v>5.2500000000000003E-3</c:v>
                </c:pt>
                <c:pt idx="25">
                  <c:v>2.1000000000000001E-4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739-9B4A-9101-5E703EA4C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3594752"/>
        <c:axId val="1063596544"/>
      </c:scatterChart>
      <c:valAx>
        <c:axId val="1063594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63596544"/>
        <c:crosses val="autoZero"/>
        <c:crossBetween val="midCat"/>
      </c:valAx>
      <c:valAx>
        <c:axId val="106359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63594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 /><Relationship Id="rId2" Type="http://schemas.openxmlformats.org/officeDocument/2006/relationships/chart" Target="../charts/chart2.xml" /><Relationship Id="rId1" Type="http://schemas.openxmlformats.org/officeDocument/2006/relationships/chart" Target="../charts/chart1.xml" /><Relationship Id="rId4" Type="http://schemas.openxmlformats.org/officeDocument/2006/relationships/chart" Target="../charts/char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13921</xdr:colOff>
      <xdr:row>193</xdr:row>
      <xdr:rowOff>189034</xdr:rowOff>
    </xdr:from>
    <xdr:to>
      <xdr:col>17</xdr:col>
      <xdr:colOff>174946</xdr:colOff>
      <xdr:row>205</xdr:row>
      <xdr:rowOff>63034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6DF59357-3ED5-F640-9C93-294EF5DDD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732</xdr:colOff>
      <xdr:row>182</xdr:row>
      <xdr:rowOff>1</xdr:rowOff>
    </xdr:from>
    <xdr:to>
      <xdr:col>17</xdr:col>
      <xdr:colOff>161757</xdr:colOff>
      <xdr:row>193</xdr:row>
      <xdr:rowOff>64501</xdr:rowOff>
    </xdr:to>
    <xdr:graphicFrame macro="">
      <xdr:nvGraphicFramePr>
        <xdr:cNvPr id="9" name="Grafiek 8">
          <a:extLst>
            <a:ext uri="{FF2B5EF4-FFF2-40B4-BE49-F238E27FC236}">
              <a16:creationId xmlns:a16="http://schemas.microsoft.com/office/drawing/2014/main" id="{B479F950-BC0F-4847-B403-AEA03CFF2821}"/>
            </a:ext>
            <a:ext uri="{147F2762-F138-4A5C-976F-8EAC2B608ADB}">
              <a16:predDERef xmlns:a16="http://schemas.microsoft.com/office/drawing/2014/main" pred="{6DF59357-3ED5-F640-9C93-294EF5DDD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161925</xdr:colOff>
      <xdr:row>239</xdr:row>
      <xdr:rowOff>166687</xdr:rowOff>
    </xdr:from>
    <xdr:to>
      <xdr:col>19</xdr:col>
      <xdr:colOff>399150</xdr:colOff>
      <xdr:row>251</xdr:row>
      <xdr:rowOff>40687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152CE6A1-3F77-48FC-A5DA-EAC56447D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564356</xdr:colOff>
      <xdr:row>36</xdr:row>
      <xdr:rowOff>52387</xdr:rowOff>
    </xdr:from>
    <xdr:to>
      <xdr:col>32</xdr:col>
      <xdr:colOff>595312</xdr:colOff>
      <xdr:row>44</xdr:row>
      <xdr:rowOff>73818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351E5BF-CFEB-FD47-AA0F-ECBE47D730A6}"/>
            </a:ext>
            <a:ext uri="{147F2762-F138-4A5C-976F-8EAC2B608ADB}">
              <a16:predDERef xmlns:a16="http://schemas.microsoft.com/office/drawing/2014/main" pred="{152CE6A1-3F77-48FC-A5DA-EAC56447D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69B24-A598-2143-86BF-555FFEA389AE}">
  <dimension ref="A1:AF267"/>
  <sheetViews>
    <sheetView tabSelected="1" topLeftCell="V1" zoomScale="200" zoomScaleNormal="200" zoomScaleSheetLayoutView="100" workbookViewId="0">
      <selection activeCell="AC34" sqref="AC34"/>
    </sheetView>
  </sheetViews>
  <sheetFormatPr defaultRowHeight="15" x14ac:dyDescent="0.2"/>
  <cols>
    <col min="3" max="3" width="9.14453125" customWidth="1"/>
    <col min="5" max="5" width="11.8359375" bestFit="1" customWidth="1"/>
    <col min="8" max="8" width="10.22265625" bestFit="1" customWidth="1"/>
    <col min="10" max="10" width="9.4140625" bestFit="1" customWidth="1"/>
    <col min="11" max="11" width="9.4140625" customWidth="1"/>
    <col min="14" max="14" width="11.8359375" bestFit="1" customWidth="1"/>
    <col min="15" max="16" width="9.4140625" bestFit="1" customWidth="1"/>
    <col min="27" max="27" width="11.8359375" bestFit="1" customWidth="1"/>
    <col min="32" max="32" width="11.8359375" bestFit="1" customWidth="1"/>
  </cols>
  <sheetData>
    <row r="1" spans="1:32" x14ac:dyDescent="0.2">
      <c r="A1" t="s">
        <v>19</v>
      </c>
      <c r="C1" t="s">
        <v>12</v>
      </c>
      <c r="D1" s="4">
        <v>0.08</v>
      </c>
      <c r="E1" t="s">
        <v>13</v>
      </c>
      <c r="G1" t="s">
        <v>6</v>
      </c>
      <c r="H1" t="s">
        <v>2</v>
      </c>
      <c r="I1" t="s">
        <v>3</v>
      </c>
      <c r="J1" t="s">
        <v>11</v>
      </c>
      <c r="M1" t="s">
        <v>14</v>
      </c>
      <c r="N1" t="s">
        <v>2</v>
      </c>
      <c r="O1" t="s">
        <v>3</v>
      </c>
      <c r="P1" t="s">
        <v>11</v>
      </c>
      <c r="S1" t="s">
        <v>30</v>
      </c>
      <c r="T1" t="s">
        <v>2</v>
      </c>
      <c r="U1" t="s">
        <v>3</v>
      </c>
      <c r="X1" t="s">
        <v>31</v>
      </c>
      <c r="AC1" t="s">
        <v>32</v>
      </c>
    </row>
    <row r="2" spans="1:32" x14ac:dyDescent="0.2">
      <c r="A2" t="s">
        <v>26</v>
      </c>
      <c r="B2" s="4">
        <v>0.1</v>
      </c>
      <c r="C2" t="s">
        <v>27</v>
      </c>
      <c r="D2" s="4">
        <v>0.1</v>
      </c>
      <c r="E2" t="s">
        <v>13</v>
      </c>
      <c r="G2" t="s">
        <v>7</v>
      </c>
      <c r="H2">
        <v>0</v>
      </c>
      <c r="I2">
        <v>0</v>
      </c>
      <c r="J2">
        <v>1</v>
      </c>
      <c r="M2" t="s">
        <v>15</v>
      </c>
      <c r="N2" s="3">
        <v>0.6</v>
      </c>
      <c r="O2">
        <f>D$2/2</f>
        <v>0.05</v>
      </c>
      <c r="P2">
        <v>1</v>
      </c>
      <c r="S2" t="str">
        <f>G2</f>
        <v>P0</v>
      </c>
      <c r="T2">
        <f t="shared" ref="T2:U2" si="0">H2</f>
        <v>0</v>
      </c>
      <c r="U2">
        <f t="shared" si="0"/>
        <v>0</v>
      </c>
      <c r="X2" t="s">
        <v>2</v>
      </c>
      <c r="Y2" t="s">
        <v>3</v>
      </c>
      <c r="Z2" s="1" t="s">
        <v>5</v>
      </c>
      <c r="AA2" s="1" t="s">
        <v>18</v>
      </c>
      <c r="AC2" t="s">
        <v>2</v>
      </c>
      <c r="AD2" t="s">
        <v>3</v>
      </c>
      <c r="AE2" s="1" t="s">
        <v>5</v>
      </c>
    </row>
    <row r="3" spans="1:32" x14ac:dyDescent="0.2">
      <c r="B3" t="s">
        <v>0</v>
      </c>
      <c r="G3" t="s">
        <v>8</v>
      </c>
      <c r="H3">
        <v>0</v>
      </c>
      <c r="I3">
        <f>D2/2</f>
        <v>0.05</v>
      </c>
      <c r="J3">
        <f>SQRT((2*D1*I3*J2*J4)/(3*I4^2))</f>
        <v>1.0327955589886444</v>
      </c>
      <c r="M3" t="s">
        <v>20</v>
      </c>
      <c r="N3">
        <f>N2+(N6-N2)/5</f>
        <v>0.67999999999999994</v>
      </c>
      <c r="O3">
        <f t="shared" ref="O3:O4" si="1">D$2/2</f>
        <v>0.05</v>
      </c>
      <c r="P3">
        <v>1</v>
      </c>
      <c r="S3" t="str">
        <f t="shared" ref="S3:S5" si="2">G3</f>
        <v>P1</v>
      </c>
      <c r="T3">
        <f t="shared" ref="T3:T5" si="3">H3</f>
        <v>0</v>
      </c>
      <c r="U3">
        <f t="shared" ref="U3:U5" si="4">I3</f>
        <v>0.05</v>
      </c>
      <c r="X3">
        <v>0</v>
      </c>
      <c r="Y3">
        <v>0</v>
      </c>
      <c r="AC3">
        <v>0</v>
      </c>
      <c r="AD3">
        <v>0</v>
      </c>
    </row>
    <row r="4" spans="1:32" x14ac:dyDescent="0.2">
      <c r="A4" t="s">
        <v>4</v>
      </c>
      <c r="B4" t="s">
        <v>2</v>
      </c>
      <c r="C4" t="s">
        <v>28</v>
      </c>
      <c r="D4" s="1" t="s">
        <v>29</v>
      </c>
      <c r="E4" t="s">
        <v>18</v>
      </c>
      <c r="G4" t="s">
        <v>9</v>
      </c>
      <c r="H4">
        <f>2*H5/3</f>
        <v>0.13333333333333333</v>
      </c>
      <c r="I4">
        <f>D2/2</f>
        <v>0.05</v>
      </c>
      <c r="J4">
        <v>1</v>
      </c>
      <c r="M4" t="s">
        <v>21</v>
      </c>
      <c r="N4">
        <f>N2+(N6-N2)/2.5</f>
        <v>0.76</v>
      </c>
      <c r="O4">
        <f t="shared" si="1"/>
        <v>0.05</v>
      </c>
      <c r="P4">
        <v>1</v>
      </c>
      <c r="S4" t="str">
        <f t="shared" si="2"/>
        <v>P2</v>
      </c>
      <c r="T4">
        <f t="shared" si="3"/>
        <v>0.13333333333333333</v>
      </c>
      <c r="U4">
        <f t="shared" si="4"/>
        <v>0.05</v>
      </c>
      <c r="X4" s="9">
        <v>5.0000000000000001E-3</v>
      </c>
      <c r="Y4">
        <v>8.1600000000000006E-3</v>
      </c>
      <c r="AC4" s="9">
        <v>5.0000000000000001E-3</v>
      </c>
      <c r="AD4">
        <v>8.2900000000000005E-3</v>
      </c>
    </row>
    <row r="5" spans="1:32" x14ac:dyDescent="0.2">
      <c r="A5">
        <v>0</v>
      </c>
      <c r="B5">
        <v>0</v>
      </c>
      <c r="C5">
        <f>5*$B$2*(0.2969*B5^0.5-0.126*B5-0.3516*B5^2+0.2843*B5^3-0.1015*B5^4)</f>
        <v>0</v>
      </c>
      <c r="D5">
        <f>-C5</f>
        <v>0</v>
      </c>
      <c r="G5" t="s">
        <v>10</v>
      </c>
      <c r="H5" s="3">
        <v>0.2</v>
      </c>
      <c r="I5">
        <f>D2/2</f>
        <v>0.05</v>
      </c>
      <c r="J5">
        <v>1</v>
      </c>
      <c r="M5" t="s">
        <v>22</v>
      </c>
      <c r="N5">
        <f>N2+(N6-N2)*2/3</f>
        <v>0.8666666666666667</v>
      </c>
      <c r="O5">
        <f>(N6-N5)*TAN(N7*N8)</f>
        <v>1.9266882427585525E-2</v>
      </c>
      <c r="P5">
        <v>1</v>
      </c>
      <c r="S5" t="str">
        <f t="shared" si="2"/>
        <v>P3</v>
      </c>
      <c r="T5">
        <f t="shared" si="3"/>
        <v>0.2</v>
      </c>
      <c r="U5">
        <f t="shared" si="4"/>
        <v>0.05</v>
      </c>
      <c r="X5" s="9">
        <v>7.4999999999999997E-3</v>
      </c>
      <c r="Y5">
        <v>9.8300000000000002E-3</v>
      </c>
      <c r="AC5" s="9">
        <v>7.4999999999999997E-3</v>
      </c>
      <c r="AD5">
        <v>1.004E-2</v>
      </c>
    </row>
    <row r="6" spans="1:32" x14ac:dyDescent="0.2">
      <c r="A6">
        <v>0.05</v>
      </c>
      <c r="B6">
        <f>A6/100</f>
        <v>5.0000000000000001E-4</v>
      </c>
      <c r="C6">
        <f>5*$B$2*(0.2969*B6^0.5-0.126*B6-0.3516*B6^2+0.2843*B6^3-0.1015*B6^4)</f>
        <v>3.2878989803640161E-3</v>
      </c>
      <c r="D6">
        <f>-C6</f>
        <v>-3.2878989803640161E-3</v>
      </c>
      <c r="E6">
        <f>(B6-B5)*(C5+C6)</f>
        <v>1.6439494901820081E-6</v>
      </c>
      <c r="G6" t="s">
        <v>1</v>
      </c>
      <c r="H6" t="s">
        <v>2</v>
      </c>
      <c r="I6" t="s">
        <v>3</v>
      </c>
      <c r="J6" s="1" t="s">
        <v>5</v>
      </c>
      <c r="K6" s="1" t="s">
        <v>18</v>
      </c>
      <c r="M6" t="s">
        <v>23</v>
      </c>
      <c r="N6">
        <v>1</v>
      </c>
      <c r="O6" s="7">
        <v>0</v>
      </c>
      <c r="P6">
        <v>1</v>
      </c>
      <c r="S6" t="str">
        <f>M2</f>
        <v>P4</v>
      </c>
      <c r="T6">
        <f t="shared" ref="T6:U6" si="5">N2</f>
        <v>0.6</v>
      </c>
      <c r="U6">
        <f t="shared" si="5"/>
        <v>0.05</v>
      </c>
      <c r="X6" s="9">
        <v>1.2500000000000001E-2</v>
      </c>
      <c r="Y6">
        <v>1.2500000000000001E-2</v>
      </c>
      <c r="AA6">
        <f>X6/3*(Y3+4*Y6+Y7)</f>
        <v>2.8070833333333333E-4</v>
      </c>
      <c r="AC6" s="9">
        <v>1.2500000000000001E-2</v>
      </c>
      <c r="AD6">
        <v>1.2749999999999999E-2</v>
      </c>
      <c r="AF6">
        <f>AC6/3*(AD3+4*AD6+AD7)</f>
        <v>2.8566666666666665E-4</v>
      </c>
    </row>
    <row r="7" spans="1:32" x14ac:dyDescent="0.2">
      <c r="A7">
        <v>0.1</v>
      </c>
      <c r="B7">
        <f t="shared" ref="B7:B70" si="6">A7/100</f>
        <v>1E-3</v>
      </c>
      <c r="C7">
        <f t="shared" ref="C7:C70" si="7">5*$B$2*(0.2969*B7^0.5-0.126*B7-0.3516*B7^2+0.2843*B7^3-0.1015*B7^4)</f>
        <v>4.6312255286192093E-3</v>
      </c>
      <c r="D7">
        <f t="shared" ref="D7:D70" si="8">-C7</f>
        <v>-4.6312255286192093E-3</v>
      </c>
      <c r="E7">
        <f t="shared" ref="E7:E70" si="9">(B7-B6)*(C6+C7)</f>
        <v>3.9595622544916127E-6</v>
      </c>
      <c r="G7">
        <v>0</v>
      </c>
      <c r="H7">
        <f>((1-$G7)^3*$J$2*H$2+3*$G7*(1-$G7)^2*$J$3*H$3+3*$G7^2*(1-$G7)*$J$4*H$4+$G7^3*$J$5*H$5)/((1-$G7)^3*$J$2+3*$G7*(1-$G7)^2*$J$3+3*$G7^2*(1-$G7)*$J$4+$G7^3*$J$5)</f>
        <v>0</v>
      </c>
      <c r="I7">
        <f>((1-$G7)^3*$J$2*I$2+3*$G7*(1-$G7)^2*$J$3*I$3+3*$G7^2*(1-$G7)*$J$4*I$4+$G7^3*$J$5*I$5)/((1-$G7)^3*$J$2+3*$G7*(1-$G7)^2*$J$3+3*$G7^2*(1-$G7)*$J$4+$G7^3*$J$5)</f>
        <v>0</v>
      </c>
      <c r="J7">
        <f>-I7</f>
        <v>0</v>
      </c>
      <c r="M7" t="s">
        <v>18</v>
      </c>
      <c r="N7" s="4">
        <v>0.4</v>
      </c>
      <c r="S7" t="str">
        <f t="shared" ref="S7:S10" si="10">M3</f>
        <v>P5</v>
      </c>
      <c r="T7">
        <f t="shared" ref="T7:T10" si="11">N3</f>
        <v>0.67999999999999994</v>
      </c>
      <c r="U7">
        <f t="shared" ref="U7:U10" si="12">O3</f>
        <v>0.05</v>
      </c>
      <c r="X7" s="9">
        <v>2.5000000000000001E-2</v>
      </c>
      <c r="Y7">
        <v>1.737E-2</v>
      </c>
      <c r="AC7" s="9">
        <v>2.5000000000000001E-2</v>
      </c>
      <c r="AD7">
        <v>1.7559999999999999E-2</v>
      </c>
    </row>
    <row r="8" spans="1:32" x14ac:dyDescent="0.2">
      <c r="A8">
        <v>0.15</v>
      </c>
      <c r="B8">
        <f t="shared" si="6"/>
        <v>1.5E-3</v>
      </c>
      <c r="C8">
        <f t="shared" si="7"/>
        <v>5.654548706944239E-3</v>
      </c>
      <c r="D8">
        <f t="shared" si="8"/>
        <v>-5.654548706944239E-3</v>
      </c>
      <c r="E8">
        <f t="shared" si="9"/>
        <v>5.1428871177817243E-6</v>
      </c>
      <c r="G8">
        <v>0.02</v>
      </c>
      <c r="H8">
        <f>((1-$G8)^3*$J$2*H$2+3*$G8*(1-$G8)^2*$J$3*H$3+3*$G8^2*(1-$G8)*$J$4*H$4+$G8^3*$J$5*H$5)/((1-$G8)^3*$J$2+3*$G8*(1-$G8)^2*$J$3+3*$G8^2*(1-$G8)*$J$4+$G8^3*$J$5)</f>
        <v>1.5810121853207171E-4</v>
      </c>
      <c r="I8">
        <f>((1-$G8)^3*$J$2*I$2+3*$G8*(1-$G8)^2*$J$3*I$3+3*$G8^2*(1-$G8)*$J$4*I$4+$G8^3*$J$5*I$5)/((1-$G8)^3*$J$2+3*$G8*(1-$G8)^2*$J$3+3*$G8^2*(1-$G8)*$J$4+$G8^3*$J$5)</f>
        <v>3.0291660124249979E-3</v>
      </c>
      <c r="J8">
        <f t="shared" ref="J8:J71" si="13">-I8</f>
        <v>-3.0291660124249979E-3</v>
      </c>
      <c r="K8">
        <f>(H8-H7)*(I7+I8)</f>
        <v>4.7891483770032887E-7</v>
      </c>
      <c r="M8" t="s">
        <v>16</v>
      </c>
      <c r="N8">
        <f>ATAN(1.5*(D2-O6)/(1-N2))</f>
        <v>0.35877067027057225</v>
      </c>
      <c r="P8" s="2">
        <f>N8/PI()*180</f>
        <v>20.556045219583467</v>
      </c>
      <c r="Q8" t="s">
        <v>17</v>
      </c>
      <c r="S8" t="str">
        <f t="shared" si="10"/>
        <v>P6</v>
      </c>
      <c r="T8">
        <f t="shared" si="11"/>
        <v>0.76</v>
      </c>
      <c r="U8">
        <f t="shared" si="12"/>
        <v>0.05</v>
      </c>
      <c r="X8" s="9">
        <v>0.05</v>
      </c>
      <c r="Y8">
        <v>2.4119999999999999E-2</v>
      </c>
      <c r="AA8">
        <f>X7/3*(Y7+4*Y8+Y9)</f>
        <v>1.1918333333333332E-3</v>
      </c>
      <c r="AC8" s="9">
        <v>0.05</v>
      </c>
      <c r="AD8">
        <v>2.4400000000000002E-2</v>
      </c>
      <c r="AF8">
        <f>AC7/3*(AD7+4*AD8+AD9)</f>
        <v>1.2055E-3</v>
      </c>
    </row>
    <row r="9" spans="1:32" x14ac:dyDescent="0.2">
      <c r="A9">
        <v>0.2</v>
      </c>
      <c r="B9">
        <f t="shared" si="6"/>
        <v>2E-3</v>
      </c>
      <c r="C9">
        <f t="shared" si="7"/>
        <v>6.5121837615848754E-3</v>
      </c>
      <c r="D9">
        <f t="shared" si="8"/>
        <v>-6.5121837615848754E-3</v>
      </c>
      <c r="E9">
        <f t="shared" si="9"/>
        <v>6.0833662342645574E-6</v>
      </c>
      <c r="G9">
        <v>0.04</v>
      </c>
      <c r="H9">
        <f t="shared" ref="H9:I24" si="14">((1-$G9)^3*$J$2*H$2+3*$G9*(1-$G9)^2*$J$3*H$3+3*$G9^2*(1-$G9)*$J$4*H$4+$G9^3*$J$5*H$5)/((1-$G9)^3*$J$2+3*$G9*(1-$G9)^2*$J$3+3*$G9^2*(1-$G9)*$J$4+$G9^3*$J$5)</f>
        <v>6.2493341247077643E-4</v>
      </c>
      <c r="I9">
        <f t="shared" si="14"/>
        <v>5.9230638061427828E-3</v>
      </c>
      <c r="J9">
        <f t="shared" si="13"/>
        <v>-5.9230638061427828E-3</v>
      </c>
      <c r="K9">
        <f t="shared" ref="K9:K72" si="15">(H9-H8)*(I8+I9)</f>
        <v>4.1791890868454898E-6</v>
      </c>
      <c r="S9" t="str">
        <f t="shared" si="10"/>
        <v>P7</v>
      </c>
      <c r="T9">
        <f t="shared" si="11"/>
        <v>0.8666666666666667</v>
      </c>
      <c r="U9">
        <f t="shared" si="12"/>
        <v>1.9266882427585525E-2</v>
      </c>
      <c r="X9" s="9">
        <v>7.4999999999999997E-2</v>
      </c>
      <c r="Y9">
        <v>2.9170000000000001E-2</v>
      </c>
      <c r="AC9" s="9">
        <v>7.4999999999999997E-2</v>
      </c>
      <c r="AD9">
        <v>2.9499999999999998E-2</v>
      </c>
    </row>
    <row r="10" spans="1:32" x14ac:dyDescent="0.2">
      <c r="A10">
        <v>0.25</v>
      </c>
      <c r="B10">
        <f t="shared" si="6"/>
        <v>2.5000000000000001E-3</v>
      </c>
      <c r="C10">
        <f t="shared" si="7"/>
        <v>7.2639034691113283E-3</v>
      </c>
      <c r="D10">
        <f t="shared" si="8"/>
        <v>-7.2639034691113283E-3</v>
      </c>
      <c r="E10">
        <f t="shared" si="9"/>
        <v>6.888043615348102E-6</v>
      </c>
      <c r="G10">
        <v>0.06</v>
      </c>
      <c r="H10">
        <f t="shared" si="14"/>
        <v>1.3895520021753706E-3</v>
      </c>
      <c r="I10">
        <f t="shared" si="14"/>
        <v>8.6862950968346203E-3</v>
      </c>
      <c r="J10">
        <f t="shared" si="13"/>
        <v>-8.6862950968346203E-3</v>
      </c>
      <c r="K10">
        <f t="shared" si="15"/>
        <v>1.1170587400882841E-5</v>
      </c>
      <c r="S10" t="str">
        <f t="shared" si="10"/>
        <v>P8</v>
      </c>
      <c r="T10">
        <f t="shared" si="11"/>
        <v>1</v>
      </c>
      <c r="U10">
        <f t="shared" si="12"/>
        <v>0</v>
      </c>
      <c r="X10" s="8">
        <v>0.1</v>
      </c>
      <c r="Y10">
        <v>3.3239999999999999E-2</v>
      </c>
      <c r="AA10">
        <f>(X10-X9)*(Y9+Y10)/2</f>
        <v>7.8012500000000022E-4</v>
      </c>
      <c r="AC10" s="8">
        <v>0.1</v>
      </c>
      <c r="AD10">
        <v>3.3619999999999997E-2</v>
      </c>
      <c r="AF10">
        <f>(AC10-AC9)*(AD9+AD10)/2</f>
        <v>7.890000000000002E-4</v>
      </c>
    </row>
    <row r="11" spans="1:32" x14ac:dyDescent="0.2">
      <c r="A11">
        <v>0.3</v>
      </c>
      <c r="B11">
        <f t="shared" si="6"/>
        <v>3.0000000000000001E-3</v>
      </c>
      <c r="C11">
        <f t="shared" si="7"/>
        <v>7.9403630001034422E-3</v>
      </c>
      <c r="D11">
        <f t="shared" si="8"/>
        <v>-7.9403630001034422E-3</v>
      </c>
      <c r="E11">
        <f t="shared" si="9"/>
        <v>7.602133234607385E-6</v>
      </c>
      <c r="G11">
        <v>0.08</v>
      </c>
      <c r="H11">
        <f t="shared" si="14"/>
        <v>2.4413359209930073E-3</v>
      </c>
      <c r="I11">
        <f t="shared" si="14"/>
        <v>1.1323262824580838E-2</v>
      </c>
      <c r="J11">
        <f t="shared" si="13"/>
        <v>-1.1323262824580838E-2</v>
      </c>
      <c r="K11">
        <f t="shared" si="15"/>
        <v>2.1045731244394835E-5</v>
      </c>
      <c r="X11" s="8">
        <v>0.15</v>
      </c>
      <c r="Y11">
        <v>3.95E-2</v>
      </c>
      <c r="AA11">
        <f>0.05/3*(Y10+4*Y11+Y12)</f>
        <v>3.9206666666666669E-3</v>
      </c>
      <c r="AC11" s="8">
        <v>0.15</v>
      </c>
      <c r="AD11">
        <v>3.9940000000000003E-2</v>
      </c>
      <c r="AF11">
        <f>0.05/3*(AD10+4*AD11+AD12)</f>
        <v>3.9638333333333331E-3</v>
      </c>
    </row>
    <row r="12" spans="1:32" x14ac:dyDescent="0.2">
      <c r="A12">
        <v>0.35</v>
      </c>
      <c r="B12">
        <f t="shared" si="6"/>
        <v>3.4999999999999996E-3</v>
      </c>
      <c r="C12">
        <f t="shared" si="7"/>
        <v>8.5597729750769569E-3</v>
      </c>
      <c r="D12">
        <f t="shared" si="8"/>
        <v>-8.5597729750769569E-3</v>
      </c>
      <c r="E12">
        <f t="shared" si="9"/>
        <v>8.2500679875901931E-6</v>
      </c>
      <c r="G12">
        <v>0.1</v>
      </c>
      <c r="H12">
        <f t="shared" si="14"/>
        <v>3.7699560110172306E-3</v>
      </c>
      <c r="I12">
        <f t="shared" si="14"/>
        <v>1.3838185104847888E-2</v>
      </c>
      <c r="J12">
        <f t="shared" si="13"/>
        <v>-1.3838185104847888E-2</v>
      </c>
      <c r="K12">
        <f t="shared" si="15"/>
        <v>3.34300052131374E-5</v>
      </c>
      <c r="X12" s="8">
        <v>0.2</v>
      </c>
      <c r="Y12">
        <v>4.3999999999999997E-2</v>
      </c>
      <c r="AC12" s="8">
        <v>0.2</v>
      </c>
      <c r="AD12">
        <v>4.4450000000000003E-2</v>
      </c>
    </row>
    <row r="13" spans="1:32" x14ac:dyDescent="0.2">
      <c r="A13">
        <v>0.4</v>
      </c>
      <c r="B13">
        <f t="shared" si="6"/>
        <v>4.0000000000000001E-3</v>
      </c>
      <c r="C13">
        <f t="shared" si="7"/>
        <v>9.1339986576479178E-3</v>
      </c>
      <c r="D13">
        <f t="shared" si="8"/>
        <v>-9.1339986576479178E-3</v>
      </c>
      <c r="E13">
        <f t="shared" si="9"/>
        <v>8.8468858163624456E-6</v>
      </c>
      <c r="G13">
        <v>0.12</v>
      </c>
      <c r="H13">
        <f t="shared" si="14"/>
        <v>5.3653453071658272E-3</v>
      </c>
      <c r="I13">
        <f t="shared" si="14"/>
        <v>1.6235108256086459E-2</v>
      </c>
      <c r="J13">
        <f t="shared" si="13"/>
        <v>-1.6235108256086459E-2</v>
      </c>
      <c r="K13">
        <f t="shared" si="15"/>
        <v>4.7978610327971309E-5</v>
      </c>
      <c r="X13" s="8">
        <v>0.25</v>
      </c>
      <c r="Y13">
        <v>4.7140000000000001E-2</v>
      </c>
      <c r="AA13">
        <f>0.05/3*(Y12+4*Y13+Y14)</f>
        <v>4.694833333333333E-3</v>
      </c>
      <c r="AC13" s="8">
        <v>0.25</v>
      </c>
      <c r="AD13">
        <v>4.7530000000000003E-2</v>
      </c>
      <c r="AF13">
        <f>0.05/3*(AD12+4*AD13+AD14)</f>
        <v>4.7324999999999997E-3</v>
      </c>
    </row>
    <row r="14" spans="1:32" x14ac:dyDescent="0.2">
      <c r="A14">
        <v>0.45</v>
      </c>
      <c r="B14">
        <f t="shared" si="6"/>
        <v>4.5000000000000005E-3</v>
      </c>
      <c r="C14">
        <f t="shared" si="7"/>
        <v>9.67128172040339E-3</v>
      </c>
      <c r="D14">
        <f t="shared" si="8"/>
        <v>-9.67128172040339E-3</v>
      </c>
      <c r="E14">
        <f t="shared" si="9"/>
        <v>9.4026401890256613E-6</v>
      </c>
      <c r="G14">
        <v>0.14000000000000001</v>
      </c>
      <c r="H14">
        <f t="shared" si="14"/>
        <v>7.2176710581698675E-3</v>
      </c>
      <c r="I14">
        <f t="shared" si="14"/>
        <v>1.8517918980584178E-2</v>
      </c>
      <c r="J14">
        <f t="shared" si="13"/>
        <v>-1.8517918980584178E-2</v>
      </c>
      <c r="K14">
        <f t="shared" si="15"/>
        <v>6.4373927275829799E-5</v>
      </c>
      <c r="X14" s="8">
        <v>0.3</v>
      </c>
      <c r="Y14">
        <v>4.913E-2</v>
      </c>
      <c r="AC14" s="8">
        <v>0.3</v>
      </c>
      <c r="AD14">
        <v>4.938E-2</v>
      </c>
    </row>
    <row r="15" spans="1:32" x14ac:dyDescent="0.2">
      <c r="A15">
        <v>0.5</v>
      </c>
      <c r="B15">
        <f t="shared" si="6"/>
        <v>5.0000000000000001E-3</v>
      </c>
      <c r="C15">
        <f t="shared" si="7"/>
        <v>1.0177622903745548E-2</v>
      </c>
      <c r="D15">
        <f t="shared" si="8"/>
        <v>-1.0177622903745548E-2</v>
      </c>
      <c r="E15">
        <f t="shared" si="9"/>
        <v>9.9244523120744612E-6</v>
      </c>
      <c r="G15">
        <v>0.16</v>
      </c>
      <c r="H15">
        <f t="shared" si="14"/>
        <v>9.3173083489374638E-3</v>
      </c>
      <c r="I15">
        <f t="shared" si="14"/>
        <v>2.069035576782954E-2</v>
      </c>
      <c r="J15">
        <f t="shared" si="13"/>
        <v>-2.069035576782954E-2</v>
      </c>
      <c r="K15">
        <f t="shared" si="15"/>
        <v>8.2323155768430941E-5</v>
      </c>
      <c r="X15" s="8">
        <v>0.35</v>
      </c>
      <c r="Y15">
        <v>4.9950000000000001E-2</v>
      </c>
      <c r="AA15">
        <f>0.05/3*(Y14+4*Y15+Y16)</f>
        <v>4.976833333333334E-3</v>
      </c>
      <c r="AC15" s="8">
        <v>0.35</v>
      </c>
      <c r="AD15">
        <v>0.05</v>
      </c>
      <c r="AF15">
        <f>0.05/3*(AD14+4*AD15+AD16)</f>
        <v>4.9793333333333339E-3</v>
      </c>
    </row>
    <row r="16" spans="1:32" x14ac:dyDescent="0.2">
      <c r="A16">
        <v>0.55000000000000004</v>
      </c>
      <c r="B16">
        <f t="shared" si="6"/>
        <v>5.5000000000000005E-3</v>
      </c>
      <c r="C16">
        <f t="shared" si="7"/>
        <v>1.065755230786034E-2</v>
      </c>
      <c r="D16">
        <f t="shared" si="8"/>
        <v>-1.065755230786034E-2</v>
      </c>
      <c r="E16">
        <f t="shared" si="9"/>
        <v>1.0417587605802954E-5</v>
      </c>
      <c r="G16">
        <v>0.18</v>
      </c>
      <c r="H16">
        <f t="shared" si="14"/>
        <v>1.165481520312972E-2</v>
      </c>
      <c r="I16">
        <f t="shared" si="14"/>
        <v>2.2756019582997434E-2</v>
      </c>
      <c r="J16">
        <f t="shared" si="13"/>
        <v>-2.2756019582997434E-2</v>
      </c>
      <c r="K16">
        <f t="shared" si="15"/>
        <v>1.0155620017236755E-4</v>
      </c>
      <c r="X16" s="8">
        <v>0.4</v>
      </c>
      <c r="Y16">
        <v>4.9680000000000002E-2</v>
      </c>
      <c r="AC16" s="8">
        <v>0.4</v>
      </c>
      <c r="AD16">
        <v>4.938E-2</v>
      </c>
    </row>
    <row r="17" spans="1:32" x14ac:dyDescent="0.2">
      <c r="A17">
        <v>0.6</v>
      </c>
      <c r="B17">
        <f t="shared" si="6"/>
        <v>6.0000000000000001E-3</v>
      </c>
      <c r="C17">
        <f t="shared" si="7"/>
        <v>1.111458939351782E-2</v>
      </c>
      <c r="D17">
        <f t="shared" si="8"/>
        <v>-1.111458939351782E-2</v>
      </c>
      <c r="E17">
        <f t="shared" si="9"/>
        <v>1.088607085068907E-5</v>
      </c>
      <c r="G17">
        <v>0.2</v>
      </c>
      <c r="H17">
        <f t="shared" si="14"/>
        <v>1.422090905783866E-2</v>
      </c>
      <c r="I17">
        <f t="shared" si="14"/>
        <v>2.4718383897175723E-2</v>
      </c>
      <c r="J17">
        <f t="shared" si="13"/>
        <v>-2.4718383897175723E-2</v>
      </c>
      <c r="K17">
        <f t="shared" si="15"/>
        <v>1.2182377502644501E-4</v>
      </c>
      <c r="X17" s="8">
        <v>0.45</v>
      </c>
      <c r="Y17">
        <v>4.8370000000000003E-2</v>
      </c>
      <c r="AA17">
        <f>0.05/3*(Y16+4*Y17+Y18)</f>
        <v>4.8214999999999994E-3</v>
      </c>
      <c r="AC17" s="8">
        <v>0.45</v>
      </c>
      <c r="AD17">
        <v>4.7660000000000001E-2</v>
      </c>
      <c r="AF17">
        <f>0.05/3*(AD16+4*AD17+AD18)</f>
        <v>4.7496666666666668E-3</v>
      </c>
    </row>
    <row r="18" spans="1:32" x14ac:dyDescent="0.2">
      <c r="A18">
        <v>0.65</v>
      </c>
      <c r="B18">
        <f t="shared" si="6"/>
        <v>6.5000000000000006E-3</v>
      </c>
      <c r="C18">
        <f t="shared" si="7"/>
        <v>1.1551533024701027E-2</v>
      </c>
      <c r="D18">
        <f t="shared" si="8"/>
        <v>-1.1551533024701027E-2</v>
      </c>
      <c r="E18">
        <f t="shared" si="9"/>
        <v>1.1333061209109433E-5</v>
      </c>
      <c r="G18">
        <v>0.22</v>
      </c>
      <c r="H18">
        <f t="shared" si="14"/>
        <v>1.7006444514140791E-2</v>
      </c>
      <c r="I18">
        <f t="shared" si="14"/>
        <v>2.6580804110541426E-2</v>
      </c>
      <c r="J18">
        <f t="shared" si="13"/>
        <v>-2.6580804110541426E-2</v>
      </c>
      <c r="K18">
        <f t="shared" si="15"/>
        <v>1.4289570707500524E-4</v>
      </c>
      <c r="X18" s="8">
        <v>0.5</v>
      </c>
      <c r="Y18">
        <v>4.6129999999999997E-2</v>
      </c>
      <c r="AC18" s="8">
        <v>0.5</v>
      </c>
      <c r="AD18">
        <v>4.496E-2</v>
      </c>
    </row>
    <row r="19" spans="1:32" x14ac:dyDescent="0.2">
      <c r="A19">
        <v>0.7</v>
      </c>
      <c r="B19">
        <f t="shared" si="6"/>
        <v>6.9999999999999993E-3</v>
      </c>
      <c r="C19">
        <f t="shared" si="7"/>
        <v>1.19706525294976E-2</v>
      </c>
      <c r="D19">
        <f t="shared" si="8"/>
        <v>-1.19706525294976E-2</v>
      </c>
      <c r="E19">
        <f t="shared" si="9"/>
        <v>1.1761092777099283E-5</v>
      </c>
      <c r="G19">
        <v>0.24</v>
      </c>
      <c r="H19">
        <f t="shared" si="14"/>
        <v>2.0002392278150601E-2</v>
      </c>
      <c r="I19">
        <f t="shared" si="14"/>
        <v>2.8346526414798776E-2</v>
      </c>
      <c r="J19">
        <f t="shared" si="13"/>
        <v>-2.8346526414798776E-2</v>
      </c>
      <c r="K19">
        <f t="shared" si="15"/>
        <v>1.6455941307042069E-4</v>
      </c>
      <c r="X19" s="8">
        <v>0.55000000000000004</v>
      </c>
      <c r="Y19">
        <v>4.3110000000000002E-2</v>
      </c>
      <c r="AA19">
        <f>0.05/3*(Y18+4*Y19+Y20)</f>
        <v>4.3E-3</v>
      </c>
      <c r="AC19" s="8">
        <v>0.55000000000000004</v>
      </c>
      <c r="AD19">
        <v>4.1399999999999999E-2</v>
      </c>
      <c r="AF19">
        <f>0.05/3*(AD18+4*AD19+AD20)</f>
        <v>4.1284999999999994E-3</v>
      </c>
    </row>
    <row r="20" spans="1:32" x14ac:dyDescent="0.2">
      <c r="A20">
        <v>0.75</v>
      </c>
      <c r="B20">
        <f t="shared" si="6"/>
        <v>7.4999999999999997E-3</v>
      </c>
      <c r="C20">
        <f t="shared" si="7"/>
        <v>1.2373818178135071E-2</v>
      </c>
      <c r="D20">
        <f t="shared" si="8"/>
        <v>-1.2373818178135071E-2</v>
      </c>
      <c r="E20">
        <f t="shared" si="9"/>
        <v>1.2172235353816346E-5</v>
      </c>
      <c r="G20">
        <v>0.26</v>
      </c>
      <c r="H20">
        <f t="shared" si="14"/>
        <v>2.3199819217131542E-2</v>
      </c>
      <c r="I20">
        <f t="shared" si="14"/>
        <v>3.0018696136751621E-2</v>
      </c>
      <c r="J20">
        <f t="shared" si="13"/>
        <v>-3.0018696136751621E-2</v>
      </c>
      <c r="K20">
        <f t="shared" si="15"/>
        <v>1.8661853488594518E-4</v>
      </c>
      <c r="X20" s="8">
        <v>0.6</v>
      </c>
      <c r="Y20">
        <v>3.943E-2</v>
      </c>
      <c r="AC20" s="8">
        <v>0.6</v>
      </c>
      <c r="AD20">
        <v>3.7150000000000002E-2</v>
      </c>
    </row>
    <row r="21" spans="1:32" x14ac:dyDescent="0.2">
      <c r="A21">
        <v>0.8</v>
      </c>
      <c r="B21">
        <f t="shared" si="6"/>
        <v>8.0000000000000002E-3</v>
      </c>
      <c r="C21">
        <f t="shared" si="7"/>
        <v>1.2762593023321752E-2</v>
      </c>
      <c r="D21">
        <f t="shared" si="8"/>
        <v>-1.2762593023321752E-2</v>
      </c>
      <c r="E21">
        <f t="shared" si="9"/>
        <v>1.2568205600728422E-5</v>
      </c>
      <c r="G21">
        <v>0.28000000000000003</v>
      </c>
      <c r="H21">
        <f t="shared" si="14"/>
        <v>2.6589869464342167E-2</v>
      </c>
      <c r="I21">
        <f t="shared" si="14"/>
        <v>3.160036560084914E-2</v>
      </c>
      <c r="J21">
        <f t="shared" si="13"/>
        <v>-3.160036560084914E-2</v>
      </c>
      <c r="K21">
        <f t="shared" si="15"/>
        <v>2.0889171547644025E-4</v>
      </c>
      <c r="X21" s="8">
        <v>0.65</v>
      </c>
      <c r="Y21">
        <v>3.517E-2</v>
      </c>
      <c r="AA21">
        <f>0.05/3*(Y20+4*Y21+Y22)</f>
        <v>3.5091666666666665E-3</v>
      </c>
      <c r="AC21" s="8">
        <v>0.65</v>
      </c>
      <c r="AD21">
        <v>3.2340000000000001E-2</v>
      </c>
      <c r="AF21">
        <f>0.05/3*(AD20+4*AD21+AD22)</f>
        <v>3.2271666666666664E-3</v>
      </c>
    </row>
    <row r="22" spans="1:32" x14ac:dyDescent="0.2">
      <c r="A22">
        <v>0.85</v>
      </c>
      <c r="B22">
        <f t="shared" si="6"/>
        <v>8.5000000000000006E-3</v>
      </c>
      <c r="C22">
        <f t="shared" si="7"/>
        <v>1.3138299229801868E-2</v>
      </c>
      <c r="D22">
        <f t="shared" si="8"/>
        <v>-1.3138299229801868E-2</v>
      </c>
      <c r="E22">
        <f t="shared" si="9"/>
        <v>1.2950446126561821E-5</v>
      </c>
      <c r="G22">
        <v>0.3</v>
      </c>
      <c r="H22">
        <f t="shared" si="14"/>
        <v>3.0163746514689813E-2</v>
      </c>
      <c r="I22">
        <f t="shared" si="14"/>
        <v>3.3094501544871563E-2</v>
      </c>
      <c r="J22">
        <f t="shared" si="13"/>
        <v>-3.3094501544871563E-2</v>
      </c>
      <c r="K22">
        <f t="shared" si="15"/>
        <v>2.3121150096738112E-4</v>
      </c>
      <c r="X22" s="8">
        <v>0.7</v>
      </c>
      <c r="Y22">
        <v>3.0439999999999998E-2</v>
      </c>
      <c r="AC22" s="8">
        <v>0.7</v>
      </c>
      <c r="AD22">
        <v>2.7119999999999998E-2</v>
      </c>
    </row>
    <row r="23" spans="1:32" x14ac:dyDescent="0.2">
      <c r="A23">
        <v>0.9</v>
      </c>
      <c r="B23">
        <f t="shared" si="6"/>
        <v>9.0000000000000011E-3</v>
      </c>
      <c r="C23">
        <f t="shared" si="7"/>
        <v>1.3502067053939129E-2</v>
      </c>
      <c r="D23">
        <f t="shared" si="8"/>
        <v>-1.3502067053939129E-2</v>
      </c>
      <c r="E23">
        <f t="shared" si="9"/>
        <v>1.3320183141870509E-5</v>
      </c>
      <c r="G23">
        <v>0.32</v>
      </c>
      <c r="H23">
        <f t="shared" si="14"/>
        <v>3.3912696261012509E-2</v>
      </c>
      <c r="I23">
        <f t="shared" si="14"/>
        <v>3.4503992119572703E-2</v>
      </c>
      <c r="J23">
        <f t="shared" si="13"/>
        <v>-3.4503992119572703E-2</v>
      </c>
      <c r="K23">
        <f t="shared" si="15"/>
        <v>2.534233556751147E-4</v>
      </c>
      <c r="X23" s="8">
        <v>0.75</v>
      </c>
      <c r="Y23">
        <v>2.545E-2</v>
      </c>
      <c r="AA23">
        <f>0.05/3*(Y22+4*Y23+Y24)</f>
        <v>2.5439999999999998E-3</v>
      </c>
      <c r="AC23" s="8">
        <v>0.75</v>
      </c>
      <c r="AD23">
        <v>2.1659999999999999E-2</v>
      </c>
      <c r="AF23">
        <f>0.05/3*(AD22+4*AD23+AD24)</f>
        <v>2.1656666666666664E-3</v>
      </c>
    </row>
    <row r="24" spans="1:32" x14ac:dyDescent="0.2">
      <c r="A24">
        <v>0.95</v>
      </c>
      <c r="B24">
        <f t="shared" si="6"/>
        <v>9.4999999999999998E-3</v>
      </c>
      <c r="C24">
        <f t="shared" si="7"/>
        <v>1.3854871717363234E-2</v>
      </c>
      <c r="D24">
        <f t="shared" si="8"/>
        <v>-1.3854871717363234E-2</v>
      </c>
      <c r="E24">
        <f t="shared" si="9"/>
        <v>1.3678469385651146E-5</v>
      </c>
      <c r="G24">
        <v>0.34</v>
      </c>
      <c r="H24">
        <f t="shared" si="14"/>
        <v>3.7827990927978554E-2</v>
      </c>
      <c r="I24">
        <f t="shared" si="14"/>
        <v>3.5831653500033721E-2</v>
      </c>
      <c r="J24">
        <f t="shared" si="13"/>
        <v>-3.5831653500033721E-2</v>
      </c>
      <c r="K24">
        <f t="shared" si="15"/>
        <v>2.7538477819205869E-4</v>
      </c>
      <c r="X24" s="8">
        <v>0.8</v>
      </c>
      <c r="Y24">
        <v>2.0400000000000001E-2</v>
      </c>
      <c r="AC24" s="8">
        <v>0.8</v>
      </c>
      <c r="AD24">
        <v>1.618E-2</v>
      </c>
    </row>
    <row r="25" spans="1:32" x14ac:dyDescent="0.2">
      <c r="A25">
        <v>1</v>
      </c>
      <c r="B25">
        <f t="shared" si="6"/>
        <v>0.01</v>
      </c>
      <c r="C25">
        <f t="shared" si="7"/>
        <v>1.41975616425E-2</v>
      </c>
      <c r="D25">
        <f t="shared" si="8"/>
        <v>-1.41975616425E-2</v>
      </c>
      <c r="E25">
        <f t="shared" si="9"/>
        <v>1.4026216679931629E-5</v>
      </c>
      <c r="G25">
        <v>0.36</v>
      </c>
      <c r="H25">
        <f t="shared" ref="H25:I57" si="16">((1-$G25)^3*$J$2*H$2+3*$G25*(1-$G25)^2*$J$3*H$3+3*$G25^2*(1-$G25)*$J$4*H$4+$G25^3*$J$5*H$5)/((1-$G25)^3*$J$2+3*$G25*(1-$G25)^2*$J$3+3*$G25^2*(1-$G25)*$J$4+$G25^3*$J$5)</f>
        <v>4.1900913867241825E-2</v>
      </c>
      <c r="I25">
        <f t="shared" si="16"/>
        <v>3.7080236133677925E-2</v>
      </c>
      <c r="J25">
        <f t="shared" si="13"/>
        <v>-3.7080236133677925E-2</v>
      </c>
      <c r="K25">
        <f t="shared" si="15"/>
        <v>2.9696450783417606E-4</v>
      </c>
      <c r="X25" s="8">
        <v>0.85</v>
      </c>
      <c r="Y25">
        <v>1.5350000000000001E-2</v>
      </c>
      <c r="AA25">
        <f>0.05/3*(Y24+4*Y25+Y26)</f>
        <v>1.5350000000000003E-3</v>
      </c>
      <c r="AC25" s="8">
        <v>0.85</v>
      </c>
      <c r="AD25">
        <v>1.0880000000000001E-2</v>
      </c>
      <c r="AF25">
        <f>0.05/3*(AD24+4*AD25+AD26)</f>
        <v>1.0956666666666667E-3</v>
      </c>
    </row>
    <row r="26" spans="1:32" x14ac:dyDescent="0.2">
      <c r="A26">
        <v>1.05</v>
      </c>
      <c r="B26">
        <f t="shared" si="6"/>
        <v>1.0500000000000001E-2</v>
      </c>
      <c r="C26">
        <f t="shared" si="7"/>
        <v>1.4530880401591352E-2</v>
      </c>
      <c r="D26">
        <f t="shared" si="8"/>
        <v>-1.4530880401591352E-2</v>
      </c>
      <c r="E26">
        <f t="shared" si="9"/>
        <v>1.4364221022045689E-5</v>
      </c>
      <c r="G26">
        <v>0.38</v>
      </c>
      <c r="H26">
        <f t="shared" si="16"/>
        <v>4.6122745183668087E-2</v>
      </c>
      <c r="I26">
        <f t="shared" si="16"/>
        <v>3.8252430647321777E-2</v>
      </c>
      <c r="J26">
        <f t="shared" si="13"/>
        <v>-3.8252430647321777E-2</v>
      </c>
      <c r="K26">
        <f t="shared" si="15"/>
        <v>3.1804181176592892E-4</v>
      </c>
      <c r="X26" s="8">
        <v>0.9</v>
      </c>
      <c r="Y26">
        <v>1.03E-2</v>
      </c>
      <c r="AC26" s="8">
        <v>0.9</v>
      </c>
      <c r="AD26">
        <v>6.0400000000000002E-3</v>
      </c>
    </row>
    <row r="27" spans="1:32" x14ac:dyDescent="0.2">
      <c r="A27">
        <v>1.1000000000000001</v>
      </c>
      <c r="B27">
        <f t="shared" si="6"/>
        <v>1.1000000000000001E-2</v>
      </c>
      <c r="C27">
        <f t="shared" si="7"/>
        <v>1.485548400970515E-2</v>
      </c>
      <c r="D27">
        <f t="shared" si="8"/>
        <v>-1.485548400970515E-2</v>
      </c>
      <c r="E27">
        <f t="shared" si="9"/>
        <v>1.4693182205648264E-5</v>
      </c>
      <c r="G27">
        <v>0.4</v>
      </c>
      <c r="H27">
        <f t="shared" si="16"/>
        <v>5.0484748168198736E-2</v>
      </c>
      <c r="I27">
        <f t="shared" si="16"/>
        <v>3.9350873433270588E-2</v>
      </c>
      <c r="J27">
        <f t="shared" si="13"/>
        <v>-3.9350873433270588E-2</v>
      </c>
      <c r="K27">
        <f t="shared" si="15"/>
        <v>3.3850584400898332E-4</v>
      </c>
      <c r="X27" s="8">
        <v>0.95</v>
      </c>
      <c r="Y27">
        <v>5.2500000000000003E-3</v>
      </c>
      <c r="AA27">
        <f>0.05/3*(Y26+4*Y27+Y28)</f>
        <v>5.2516666666666673E-4</v>
      </c>
      <c r="AC27" s="8">
        <v>0.95</v>
      </c>
      <c r="AD27">
        <v>2.14E-3</v>
      </c>
      <c r="AF27">
        <f>0.05/3*(AD26+4*AD27+AD28)</f>
        <v>2.4333333333333333E-4</v>
      </c>
    </row>
    <row r="28" spans="1:32" x14ac:dyDescent="0.2">
      <c r="A28">
        <v>1.1499999999999999</v>
      </c>
      <c r="B28">
        <f t="shared" si="6"/>
        <v>1.15E-2</v>
      </c>
      <c r="C28">
        <f t="shared" si="7"/>
        <v>1.5171954714837156E-2</v>
      </c>
      <c r="D28">
        <f t="shared" si="8"/>
        <v>-1.5171954714837156E-2</v>
      </c>
      <c r="E28">
        <f t="shared" si="9"/>
        <v>1.5013719362271113E-5</v>
      </c>
      <c r="G28">
        <v>0.42</v>
      </c>
      <c r="H28">
        <f t="shared" si="16"/>
        <v>5.4978156518277796E-2</v>
      </c>
      <c r="I28">
        <f t="shared" si="16"/>
        <v>4.0378151932286527E-2</v>
      </c>
      <c r="J28">
        <f t="shared" si="13"/>
        <v>-4.0378151932286527E-2</v>
      </c>
      <c r="K28">
        <f t="shared" si="15"/>
        <v>3.582550683212596E-4</v>
      </c>
      <c r="X28">
        <v>1</v>
      </c>
      <c r="Y28">
        <v>2.1000000000000001E-4</v>
      </c>
      <c r="AC28">
        <v>1</v>
      </c>
      <c r="AD28">
        <v>0</v>
      </c>
    </row>
    <row r="29" spans="1:32" x14ac:dyDescent="0.2">
      <c r="A29">
        <v>1.2</v>
      </c>
      <c r="B29">
        <f t="shared" si="6"/>
        <v>1.2E-2</v>
      </c>
      <c r="C29">
        <f t="shared" si="7"/>
        <v>1.5480812115176382E-2</v>
      </c>
      <c r="D29">
        <f t="shared" si="8"/>
        <v>-1.5480812115176382E-2</v>
      </c>
      <c r="E29">
        <f t="shared" si="9"/>
        <v>1.5326383415006784E-5</v>
      </c>
      <c r="G29">
        <v>0.44</v>
      </c>
      <c r="H29">
        <f t="shared" si="16"/>
        <v>5.9594162331767613E-2</v>
      </c>
      <c r="I29">
        <f t="shared" si="16"/>
        <v>4.1336809629245061E-2</v>
      </c>
      <c r="J29">
        <f t="shared" si="13"/>
        <v>-4.1336809629245061E-2</v>
      </c>
      <c r="K29">
        <f t="shared" si="15"/>
        <v>3.7719673761712672E-4</v>
      </c>
    </row>
    <row r="30" spans="1:32" x14ac:dyDescent="0.2">
      <c r="A30">
        <v>1.25</v>
      </c>
      <c r="B30">
        <f t="shared" si="6"/>
        <v>1.2500000000000001E-2</v>
      </c>
      <c r="C30">
        <f t="shared" si="7"/>
        <v>1.5782522210697269E-2</v>
      </c>
      <c r="D30">
        <f t="shared" si="8"/>
        <v>-1.5782522210697269E-2</v>
      </c>
      <c r="E30">
        <f t="shared" si="9"/>
        <v>1.5631667162936841E-5</v>
      </c>
      <c r="G30">
        <v>0.46</v>
      </c>
      <c r="H30">
        <f t="shared" si="16"/>
        <v>6.4323904864942091E-2</v>
      </c>
      <c r="I30">
        <f t="shared" si="16"/>
        <v>4.2229350775436041E-2</v>
      </c>
      <c r="J30">
        <f t="shared" si="13"/>
        <v>-4.2229350775436041E-2</v>
      </c>
      <c r="K30">
        <f t="shared" si="15"/>
        <v>3.9524642320010119E-4</v>
      </c>
      <c r="Z30" t="s">
        <v>24</v>
      </c>
      <c r="AA30">
        <f>SUM(AA4:AA28)*2</f>
        <v>6.6159666666666672E-2</v>
      </c>
      <c r="AE30" t="s">
        <v>24</v>
      </c>
      <c r="AF30">
        <f>SUM(AF4:AF28)*2</f>
        <v>6.3131666666666669E-2</v>
      </c>
    </row>
    <row r="31" spans="1:32" x14ac:dyDescent="0.2">
      <c r="A31">
        <v>1.3</v>
      </c>
      <c r="B31">
        <f t="shared" si="6"/>
        <v>1.3000000000000001E-2</v>
      </c>
      <c r="C31">
        <f t="shared" si="7"/>
        <v>1.6077504839675953E-2</v>
      </c>
      <c r="D31">
        <f t="shared" si="8"/>
        <v>-1.6077504839675953E-2</v>
      </c>
      <c r="E31">
        <f t="shared" si="9"/>
        <v>1.5930013525186625E-5</v>
      </c>
      <c r="G31">
        <v>0.48</v>
      </c>
      <c r="H31">
        <f t="shared" si="16"/>
        <v>6.9158460049496551E-2</v>
      </c>
      <c r="I31">
        <f t="shared" si="16"/>
        <v>4.305824484974672E-2</v>
      </c>
      <c r="J31">
        <f t="shared" si="13"/>
        <v>-4.305824484974672E-2</v>
      </c>
      <c r="K31">
        <f t="shared" si="15"/>
        <v>4.1232758760791153E-4</v>
      </c>
    </row>
    <row r="32" spans="1:32" x14ac:dyDescent="0.2">
      <c r="A32">
        <v>1.35</v>
      </c>
      <c r="B32">
        <f t="shared" si="6"/>
        <v>1.3500000000000002E-2</v>
      </c>
      <c r="C32">
        <f t="shared" si="7"/>
        <v>1.636613983897656E-2</v>
      </c>
      <c r="D32">
        <f t="shared" si="8"/>
        <v>-1.636613983897656E-2</v>
      </c>
      <c r="E32">
        <f t="shared" si="9"/>
        <v>1.6221822339326272E-5</v>
      </c>
      <c r="G32">
        <v>0.5</v>
      </c>
      <c r="H32">
        <f t="shared" si="16"/>
        <v>7.4088830767561037E-2</v>
      </c>
      <c r="I32">
        <f t="shared" si="16"/>
        <v>4.3825930769369921E-2</v>
      </c>
      <c r="J32">
        <f t="shared" si="13"/>
        <v>-4.3825930769369921E-2</v>
      </c>
      <c r="K32">
        <f t="shared" si="15"/>
        <v>4.2837119533566505E-4</v>
      </c>
      <c r="AA32" s="5">
        <f>AA30/AF30</f>
        <v>1.0479632514057922</v>
      </c>
      <c r="AD32" s="6" t="s">
        <v>18</v>
      </c>
      <c r="AE32" t="s">
        <v>25</v>
      </c>
      <c r="AF32" s="5">
        <f>K179/AF30</f>
        <v>1.3002390360950038</v>
      </c>
    </row>
    <row r="33" spans="1:11" x14ac:dyDescent="0.2">
      <c r="A33">
        <v>1.4</v>
      </c>
      <c r="B33">
        <f t="shared" si="6"/>
        <v>1.3999999999999999E-2</v>
      </c>
      <c r="C33">
        <f t="shared" si="7"/>
        <v>1.6648772186010762E-2</v>
      </c>
      <c r="D33">
        <f t="shared" si="8"/>
        <v>-1.6648772186010762E-2</v>
      </c>
      <c r="E33">
        <f t="shared" si="9"/>
        <v>1.6507456012493564E-5</v>
      </c>
      <c r="G33">
        <v>0.52</v>
      </c>
      <c r="H33">
        <f t="shared" si="16"/>
        <v>7.9105937887465991E-2</v>
      </c>
      <c r="I33">
        <f t="shared" si="16"/>
        <v>4.4534820859205931E-2</v>
      </c>
      <c r="J33">
        <f t="shared" si="13"/>
        <v>-4.4534820859205931E-2</v>
      </c>
      <c r="K33">
        <f t="shared" si="15"/>
        <v>4.4331535611588109E-4</v>
      </c>
    </row>
    <row r="34" spans="1:11" x14ac:dyDescent="0.2">
      <c r="A34">
        <v>1.45</v>
      </c>
      <c r="B34">
        <f t="shared" si="6"/>
        <v>1.4499999999999999E-2</v>
      </c>
      <c r="C34">
        <f t="shared" si="7"/>
        <v>1.6925716320853986E-2</v>
      </c>
      <c r="D34">
        <f t="shared" si="8"/>
        <v>-1.6925716320853986E-2</v>
      </c>
      <c r="E34">
        <f t="shared" si="9"/>
        <v>1.6787244253432388E-5</v>
      </c>
      <c r="G34">
        <v>0.54</v>
      </c>
      <c r="H34">
        <f t="shared" si="16"/>
        <v>8.4200612066489183E-2</v>
      </c>
      <c r="I34">
        <f t="shared" si="16"/>
        <v>4.5187304587758735E-2</v>
      </c>
      <c r="J34">
        <f t="shared" si="13"/>
        <v>-4.5187304587758735E-2</v>
      </c>
      <c r="K34">
        <f t="shared" si="15"/>
        <v>4.5710499580173063E-4</v>
      </c>
    </row>
    <row r="35" spans="1:11" x14ac:dyDescent="0.2">
      <c r="A35">
        <v>1.5</v>
      </c>
      <c r="B35">
        <f t="shared" si="6"/>
        <v>1.4999999999999999E-2</v>
      </c>
      <c r="C35">
        <f t="shared" si="7"/>
        <v>1.7197259802839388E-2</v>
      </c>
      <c r="D35">
        <f t="shared" si="8"/>
        <v>-1.7197259802839388E-2</v>
      </c>
      <c r="E35">
        <f t="shared" si="9"/>
        <v>1.7061488061846703E-5</v>
      </c>
      <c r="G35">
        <v>0.56000000000000005</v>
      </c>
      <c r="H35">
        <f t="shared" si="16"/>
        <v>8.9363586330015884E-2</v>
      </c>
      <c r="I35">
        <f t="shared" si="16"/>
        <v>4.5785752076061115E-2</v>
      </c>
      <c r="J35">
        <f t="shared" si="13"/>
        <v>-4.5785752076061115E-2</v>
      </c>
      <c r="K35">
        <f t="shared" si="15"/>
        <v>4.6969155022965817E-4</v>
      </c>
    </row>
    <row r="36" spans="1:11" x14ac:dyDescent="0.2">
      <c r="A36">
        <v>1.55</v>
      </c>
      <c r="B36">
        <f t="shared" si="6"/>
        <v>1.55E-2</v>
      </c>
      <c r="C36">
        <f t="shared" si="7"/>
        <v>1.746366642275235E-2</v>
      </c>
      <c r="D36">
        <f t="shared" si="8"/>
        <v>-1.746366642275235E-2</v>
      </c>
      <c r="E36">
        <f t="shared" si="9"/>
        <v>1.7330463112795883E-5</v>
      </c>
      <c r="G36">
        <v>0.57999999999999996</v>
      </c>
      <c r="H36">
        <f t="shared" si="16"/>
        <v>9.458548943947262E-2</v>
      </c>
      <c r="I36">
        <f t="shared" si="16"/>
        <v>4.6332517384992056E-2</v>
      </c>
      <c r="J36">
        <f t="shared" si="13"/>
        <v>-4.6332517384992056E-2</v>
      </c>
      <c r="K36">
        <f t="shared" si="15"/>
        <v>4.8103267773644699E-4</v>
      </c>
    </row>
    <row r="37" spans="1:11" x14ac:dyDescent="0.2">
      <c r="A37">
        <v>1.6</v>
      </c>
      <c r="B37">
        <f t="shared" si="6"/>
        <v>1.6E-2</v>
      </c>
      <c r="C37">
        <f t="shared" si="7"/>
        <v>1.7725178866527837E-2</v>
      </c>
      <c r="D37">
        <f t="shared" si="8"/>
        <v>-1.7725178866527837E-2</v>
      </c>
      <c r="E37">
        <f t="shared" si="9"/>
        <v>1.7594422644640109E-5</v>
      </c>
      <c r="G37">
        <v>0.6</v>
      </c>
      <c r="H37">
        <f t="shared" si="16"/>
        <v>9.9856840064042898E-2</v>
      </c>
      <c r="I37">
        <f t="shared" si="16"/>
        <v>4.6829941585268479E-2</v>
      </c>
      <c r="J37">
        <f t="shared" si="13"/>
        <v>-4.6829941585268479E-2</v>
      </c>
      <c r="K37">
        <f t="shared" si="15"/>
        <v>4.9109198627938588E-4</v>
      </c>
    </row>
    <row r="38" spans="1:11" x14ac:dyDescent="0.2">
      <c r="A38">
        <v>1.65</v>
      </c>
      <c r="B38">
        <f t="shared" si="6"/>
        <v>1.6500000000000001E-2</v>
      </c>
      <c r="C38">
        <f t="shared" si="7"/>
        <v>1.7982021007003968E-2</v>
      </c>
      <c r="D38">
        <f t="shared" si="8"/>
        <v>-1.7982021007003968E-2</v>
      </c>
      <c r="E38">
        <f t="shared" si="9"/>
        <v>1.7853599936765919E-5</v>
      </c>
      <c r="G38">
        <v>0.62</v>
      </c>
      <c r="H38">
        <f t="shared" si="16"/>
        <v>0.1051680417735401</v>
      </c>
      <c r="I38">
        <f t="shared" si="16"/>
        <v>4.7280355613398217E-2</v>
      </c>
      <c r="J38">
        <f t="shared" si="13"/>
        <v>-4.7280355613398217E-2</v>
      </c>
      <c r="K38">
        <f t="shared" si="15"/>
        <v>4.9983877136284801E-4</v>
      </c>
    </row>
    <row r="39" spans="1:11" x14ac:dyDescent="0.2">
      <c r="A39">
        <v>1.7</v>
      </c>
      <c r="B39">
        <f t="shared" si="6"/>
        <v>1.7000000000000001E-2</v>
      </c>
      <c r="C39">
        <f t="shared" si="7"/>
        <v>1.8234399885305917E-2</v>
      </c>
      <c r="D39">
        <f t="shared" si="8"/>
        <v>-1.8234399885305917E-2</v>
      </c>
      <c r="E39">
        <f t="shared" si="9"/>
        <v>1.8108210446154958E-5</v>
      </c>
      <c r="G39">
        <v>0.64</v>
      </c>
      <c r="H39">
        <f t="shared" si="16"/>
        <v>0.11050937887188714</v>
      </c>
      <c r="I39">
        <f t="shared" si="16"/>
        <v>4.7686082915969499E-2</v>
      </c>
      <c r="J39">
        <f t="shared" si="13"/>
        <v>-4.7686082915969499E-2</v>
      </c>
      <c r="K39">
        <f t="shared" si="15"/>
        <v>5.0724776121480555E-4</v>
      </c>
    </row>
    <row r="40" spans="1:11" x14ac:dyDescent="0.2">
      <c r="A40">
        <v>1.75</v>
      </c>
      <c r="B40">
        <f t="shared" si="6"/>
        <v>1.7500000000000002E-2</v>
      </c>
      <c r="C40">
        <f t="shared" si="7"/>
        <v>1.8482507431738255E-2</v>
      </c>
      <c r="D40">
        <f t="shared" si="8"/>
        <v>-1.8482507431738255E-2</v>
      </c>
      <c r="E40">
        <f t="shared" si="9"/>
        <v>1.8358453658522104E-5</v>
      </c>
      <c r="G40">
        <v>0.66</v>
      </c>
      <c r="H40">
        <f t="shared" si="16"/>
        <v>0.11587101309242746</v>
      </c>
      <c r="I40">
        <f t="shared" si="16"/>
        <v>4.8049441883820924E-2</v>
      </c>
      <c r="J40">
        <f t="shared" si="13"/>
        <v>-4.8049441883820924E-2</v>
      </c>
      <c r="K40">
        <f t="shared" si="15"/>
        <v>5.132988658879433E-4</v>
      </c>
    </row>
    <row r="41" spans="1:11" x14ac:dyDescent="0.2">
      <c r="A41">
        <v>1.8</v>
      </c>
      <c r="B41">
        <f t="shared" si="6"/>
        <v>1.8000000000000002E-2</v>
      </c>
      <c r="C41">
        <f t="shared" si="7"/>
        <v>1.8726521966858627E-2</v>
      </c>
      <c r="D41">
        <f t="shared" si="8"/>
        <v>-1.8726521966858627E-2</v>
      </c>
      <c r="E41">
        <f t="shared" si="9"/>
        <v>1.8604514699298458E-5</v>
      </c>
      <c r="G41">
        <v>0.68</v>
      </c>
      <c r="H41">
        <f t="shared" si="16"/>
        <v>0.12124298117775413</v>
      </c>
      <c r="I41">
        <f t="shared" si="16"/>
        <v>4.8372748076884506E-2</v>
      </c>
      <c r="J41">
        <f t="shared" si="13"/>
        <v>-4.8372748076884506E-2</v>
      </c>
      <c r="K41">
        <f t="shared" si="15"/>
        <v>5.1797692718621492E-4</v>
      </c>
    </row>
    <row r="42" spans="1:11" x14ac:dyDescent="0.2">
      <c r="A42">
        <v>1.85</v>
      </c>
      <c r="B42">
        <f t="shared" si="6"/>
        <v>1.8500000000000003E-2</v>
      </c>
      <c r="C42">
        <f t="shared" si="7"/>
        <v>1.8966609516107093E-2</v>
      </c>
      <c r="D42">
        <f t="shared" si="8"/>
        <v>-1.8966609516107093E-2</v>
      </c>
      <c r="E42">
        <f t="shared" si="9"/>
        <v>1.8846565741482878E-5</v>
      </c>
      <c r="G42">
        <v>0.7</v>
      </c>
      <c r="H42">
        <f t="shared" si="16"/>
        <v>0.12661519336788149</v>
      </c>
      <c r="I42">
        <f t="shared" si="16"/>
        <v>4.8658316239822294E-2</v>
      </c>
      <c r="J42">
        <f t="shared" si="13"/>
        <v>-4.8658316239822294E-2</v>
      </c>
      <c r="K42">
        <f t="shared" si="15"/>
        <v>5.2127146654324416E-4</v>
      </c>
    </row>
    <row r="43" spans="1:11" x14ac:dyDescent="0.2">
      <c r="A43">
        <v>1.9</v>
      </c>
      <c r="B43">
        <f t="shared" si="6"/>
        <v>1.9E-2</v>
      </c>
      <c r="C43">
        <f t="shared" si="7"/>
        <v>1.9202924965537185E-2</v>
      </c>
      <c r="D43">
        <f t="shared" si="8"/>
        <v>-1.9202924965537185E-2</v>
      </c>
      <c r="E43">
        <f t="shared" si="9"/>
        <v>1.9084767240822025E-5</v>
      </c>
      <c r="G43">
        <v>0.72</v>
      </c>
      <c r="H43">
        <f t="shared" si="16"/>
        <v>0.13197743282138144</v>
      </c>
      <c r="I43">
        <f t="shared" si="16"/>
        <v>4.8908462107982893E-2</v>
      </c>
      <c r="J43">
        <f t="shared" si="13"/>
        <v>-4.8908462107982893E-2</v>
      </c>
      <c r="K43">
        <f t="shared" si="15"/>
        <v>5.2317642820748573E-4</v>
      </c>
    </row>
    <row r="44" spans="1:11" x14ac:dyDescent="0.2">
      <c r="A44">
        <v>1.95</v>
      </c>
      <c r="B44">
        <f t="shared" si="6"/>
        <v>1.95E-2</v>
      </c>
      <c r="C44">
        <f t="shared" si="7"/>
        <v>1.943561308151057E-2</v>
      </c>
      <c r="D44">
        <f t="shared" si="8"/>
        <v>-1.943561308151057E-2</v>
      </c>
      <c r="E44">
        <f t="shared" si="9"/>
        <v>1.9319269023523896E-5</v>
      </c>
      <c r="G44">
        <v>0.74</v>
      </c>
      <c r="H44">
        <f t="shared" si="16"/>
        <v>0.13731935599454687</v>
      </c>
      <c r="I44">
        <f t="shared" si="16"/>
        <v>4.912550400268989E-2</v>
      </c>
      <c r="J44">
        <f t="shared" si="13"/>
        <v>-4.912550400268989E-2</v>
      </c>
      <c r="K44">
        <f t="shared" si="15"/>
        <v>5.2368991532391685E-4</v>
      </c>
    </row>
    <row r="45" spans="1:11" x14ac:dyDescent="0.2">
      <c r="A45">
        <v>2</v>
      </c>
      <c r="B45">
        <f t="shared" si="6"/>
        <v>0.02</v>
      </c>
      <c r="C45">
        <f t="shared" si="7"/>
        <v>1.9664809413428599E-2</v>
      </c>
      <c r="D45">
        <f t="shared" si="8"/>
        <v>-1.9664809413428599E-2</v>
      </c>
      <c r="E45">
        <f t="shared" si="9"/>
        <v>1.9550211247469601E-5</v>
      </c>
      <c r="G45">
        <v>0.76</v>
      </c>
      <c r="H45">
        <f t="shared" si="16"/>
        <v>0.14263049400371841</v>
      </c>
      <c r="I45">
        <f t="shared" si="16"/>
        <v>4.9311764214440112E-2</v>
      </c>
      <c r="J45">
        <f t="shared" si="13"/>
        <v>-4.9311764214440112E-2</v>
      </c>
      <c r="K45">
        <f t="shared" si="15"/>
        <v>5.2281391674701327E-4</v>
      </c>
    </row>
    <row r="46" spans="1:11" x14ac:dyDescent="0.2">
      <c r="A46">
        <v>2.1</v>
      </c>
      <c r="B46">
        <f t="shared" si="6"/>
        <v>2.1000000000000001E-2</v>
      </c>
      <c r="C46">
        <f t="shared" si="7"/>
        <v>2.0113227560957469E-2</v>
      </c>
      <c r="D46">
        <f t="shared" si="8"/>
        <v>-2.0113227560957469E-2</v>
      </c>
      <c r="E46">
        <f t="shared" si="9"/>
        <v>3.9778036974386102E-5</v>
      </c>
      <c r="G46">
        <v>0.78</v>
      </c>
      <c r="H46">
        <f t="shared" si="16"/>
        <v>0.14790025499558929</v>
      </c>
      <c r="I46">
        <f t="shared" si="16"/>
        <v>4.9469570172235883E-2</v>
      </c>
      <c r="J46">
        <f t="shared" si="13"/>
        <v>-4.9469570172235883E-2</v>
      </c>
      <c r="K46">
        <f t="shared" si="15"/>
        <v>5.2055402267585827E-4</v>
      </c>
    </row>
    <row r="47" spans="1:11" x14ac:dyDescent="0.2">
      <c r="A47">
        <v>2.2000000000000002</v>
      </c>
      <c r="B47">
        <f t="shared" si="6"/>
        <v>2.2000000000000002E-2</v>
      </c>
      <c r="C47">
        <f t="shared" si="7"/>
        <v>2.0549107832895024E-2</v>
      </c>
      <c r="D47">
        <f t="shared" si="8"/>
        <v>-2.0549107832895024E-2</v>
      </c>
      <c r="E47">
        <f t="shared" si="9"/>
        <v>4.0662335393852527E-5</v>
      </c>
      <c r="G47">
        <v>0.8</v>
      </c>
      <c r="H47">
        <f t="shared" si="16"/>
        <v>0.15311792754958359</v>
      </c>
      <c r="I47">
        <f t="shared" si="16"/>
        <v>4.9601255397006293E-2</v>
      </c>
      <c r="J47">
        <f t="shared" si="13"/>
        <v>-4.9601255397006293E-2</v>
      </c>
      <c r="K47">
        <f t="shared" si="15"/>
        <v>5.1691912747419181E-4</v>
      </c>
    </row>
    <row r="48" spans="1:11" x14ac:dyDescent="0.2">
      <c r="A48">
        <v>2.2999999999999998</v>
      </c>
      <c r="B48">
        <f t="shared" si="6"/>
        <v>2.3E-2</v>
      </c>
      <c r="C48">
        <f t="shared" si="7"/>
        <v>2.0973274330508308E-2</v>
      </c>
      <c r="D48">
        <f t="shared" si="8"/>
        <v>-2.0973274330508308E-2</v>
      </c>
      <c r="E48">
        <f t="shared" si="9"/>
        <v>4.1522382163403225E-5</v>
      </c>
      <c r="G48">
        <v>0.82</v>
      </c>
      <c r="H48">
        <f t="shared" si="16"/>
        <v>0.15827268513525819</v>
      </c>
      <c r="I48">
        <f t="shared" si="16"/>
        <v>4.9709160236885826E-2</v>
      </c>
      <c r="J48">
        <f t="shared" si="13"/>
        <v>-4.9709160236885826E-2</v>
      </c>
      <c r="K48">
        <f t="shared" si="15"/>
        <v>5.1192111832530293E-4</v>
      </c>
    </row>
    <row r="49" spans="1:11" x14ac:dyDescent="0.2">
      <c r="A49">
        <v>2.4</v>
      </c>
      <c r="B49">
        <f t="shared" si="6"/>
        <v>2.4E-2</v>
      </c>
      <c r="C49">
        <f t="shared" si="7"/>
        <v>2.1386462553747643E-2</v>
      </c>
      <c r="D49">
        <f t="shared" si="8"/>
        <v>-2.1386462553747643E-2</v>
      </c>
      <c r="E49">
        <f t="shared" si="9"/>
        <v>4.2359736884255992E-5</v>
      </c>
      <c r="G49">
        <v>0.84</v>
      </c>
      <c r="H49">
        <f t="shared" si="16"/>
        <v>0.1633535916461028</v>
      </c>
      <c r="I49">
        <f t="shared" si="16"/>
        <v>4.9795632382020671E-2</v>
      </c>
      <c r="J49">
        <f t="shared" si="13"/>
        <v>-4.9795632382020671E-2</v>
      </c>
      <c r="K49">
        <f t="shared" si="15"/>
        <v>5.0557454867764494E-4</v>
      </c>
    </row>
    <row r="50" spans="1:11" x14ac:dyDescent="0.2">
      <c r="A50">
        <v>2.5</v>
      </c>
      <c r="B50">
        <f t="shared" si="6"/>
        <v>2.5000000000000001E-2</v>
      </c>
      <c r="C50">
        <f t="shared" si="7"/>
        <v>2.178933220213105E-2</v>
      </c>
      <c r="D50">
        <f t="shared" si="8"/>
        <v>-2.178933220213105E-2</v>
      </c>
      <c r="E50">
        <f t="shared" si="9"/>
        <v>4.3175794755878735E-5</v>
      </c>
      <c r="G50">
        <v>0.86</v>
      </c>
      <c r="H50">
        <f t="shared" si="16"/>
        <v>0.16834960802908189</v>
      </c>
      <c r="I50">
        <f t="shared" si="16"/>
        <v>4.9863027156561691E-2</v>
      </c>
      <c r="J50">
        <f t="shared" si="13"/>
        <v>-4.9863027156561691E-2</v>
      </c>
      <c r="K50">
        <f t="shared" si="15"/>
        <v>4.9789629576049233E-4</v>
      </c>
    </row>
    <row r="51" spans="1:11" x14ac:dyDescent="0.2">
      <c r="A51">
        <v>2.6</v>
      </c>
      <c r="B51">
        <f t="shared" si="6"/>
        <v>2.6000000000000002E-2</v>
      </c>
      <c r="C51">
        <f t="shared" si="7"/>
        <v>2.2182477691566393E-2</v>
      </c>
      <c r="D51">
        <f t="shared" si="8"/>
        <v>-2.2182477691566393E-2</v>
      </c>
      <c r="E51">
        <f t="shared" si="9"/>
        <v>4.3971809893697479E-5</v>
      </c>
      <c r="G51">
        <v>0.88</v>
      </c>
      <c r="H51">
        <f t="shared" si="16"/>
        <v>0.17324960002677775</v>
      </c>
      <c r="I51">
        <f t="shared" si="16"/>
        <v>4.9913707585582889E-2</v>
      </c>
      <c r="J51">
        <f t="shared" si="13"/>
        <v>-4.9913707585582889E-2</v>
      </c>
      <c r="K51">
        <f t="shared" si="15"/>
        <v>4.8890520179273116E-4</v>
      </c>
    </row>
    <row r="52" spans="1:11" x14ac:dyDescent="0.2">
      <c r="A52">
        <v>2.7</v>
      </c>
      <c r="B52">
        <f t="shared" si="6"/>
        <v>2.7000000000000003E-2</v>
      </c>
      <c r="C52">
        <f t="shared" si="7"/>
        <v>2.2566436866311823E-2</v>
      </c>
      <c r="D52">
        <f t="shared" si="8"/>
        <v>-2.2566436866311823E-2</v>
      </c>
      <c r="E52">
        <f t="shared" si="9"/>
        <v>4.4748914557878253E-5</v>
      </c>
      <c r="G52">
        <v>0.9</v>
      </c>
      <c r="H52">
        <f t="shared" si="16"/>
        <v>0.17804234704603436</v>
      </c>
      <c r="I52">
        <f t="shared" si="16"/>
        <v>4.9950044234835574E-2</v>
      </c>
      <c r="J52">
        <f t="shared" si="13"/>
        <v>-4.9950044234835574E-2</v>
      </c>
      <c r="K52">
        <f t="shared" si="15"/>
        <v>4.7862169886909241E-4</v>
      </c>
    </row>
    <row r="53" spans="1:11" x14ac:dyDescent="0.2">
      <c r="A53">
        <v>2.8</v>
      </c>
      <c r="B53">
        <f t="shared" si="6"/>
        <v>2.7999999999999997E-2</v>
      </c>
      <c r="C53">
        <f t="shared" si="7"/>
        <v>2.2941698270804705E-2</v>
      </c>
      <c r="D53">
        <f t="shared" si="8"/>
        <v>-2.2941698270804705E-2</v>
      </c>
      <c r="E53">
        <f t="shared" si="9"/>
        <v>4.5508135137116258E-5</v>
      </c>
      <c r="G53">
        <v>0.92</v>
      </c>
      <c r="H53">
        <f t="shared" si="16"/>
        <v>0.18271655216356789</v>
      </c>
      <c r="I53">
        <f t="shared" si="16"/>
        <v>4.9974414821513186E-2</v>
      </c>
      <c r="J53">
        <f t="shared" si="13"/>
        <v>-4.9974414821513186E-2</v>
      </c>
      <c r="K53">
        <f t="shared" si="15"/>
        <v>4.6706741788795454E-4</v>
      </c>
    </row>
    <row r="54" spans="1:11" x14ac:dyDescent="0.2">
      <c r="A54">
        <v>2.9</v>
      </c>
      <c r="B54">
        <f t="shared" si="6"/>
        <v>2.8999999999999998E-2</v>
      </c>
      <c r="C54">
        <f t="shared" si="7"/>
        <v>2.3308707262056989E-2</v>
      </c>
      <c r="D54">
        <f t="shared" si="8"/>
        <v>-2.3308707262056989E-2</v>
      </c>
      <c r="E54">
        <f t="shared" si="9"/>
        <v>4.6250405532861733E-5</v>
      </c>
      <c r="G54">
        <v>0.94</v>
      </c>
      <c r="H54">
        <f t="shared" si="16"/>
        <v>0.18726085327509884</v>
      </c>
      <c r="I54">
        <f t="shared" si="16"/>
        <v>4.9989203594560785E-2</v>
      </c>
      <c r="J54">
        <f t="shared" si="13"/>
        <v>-4.9989203594560785E-2</v>
      </c>
      <c r="K54">
        <f t="shared" si="15"/>
        <v>4.5426478228082086E-4</v>
      </c>
    </row>
    <row r="55" spans="1:11" x14ac:dyDescent="0.2">
      <c r="A55">
        <v>3</v>
      </c>
      <c r="B55">
        <f t="shared" si="6"/>
        <v>0.03</v>
      </c>
      <c r="C55">
        <f t="shared" si="7"/>
        <v>2.3667871180859983E-2</v>
      </c>
      <c r="D55">
        <f t="shared" si="8"/>
        <v>-2.3667871180859983E-2</v>
      </c>
      <c r="E55">
        <f t="shared" si="9"/>
        <v>4.6976578442917011E-5</v>
      </c>
      <c r="G55">
        <v>0.96</v>
      </c>
      <c r="H55">
        <f t="shared" si="16"/>
        <v>0.19166383539016923</v>
      </c>
      <c r="I55">
        <f t="shared" si="16"/>
        <v>4.999680048351713E-2</v>
      </c>
      <c r="J55">
        <f t="shared" si="13"/>
        <v>-4.999680048351713E-2</v>
      </c>
      <c r="K55">
        <f t="shared" si="15"/>
        <v>4.4023658771313293E-4</v>
      </c>
    </row>
    <row r="56" spans="1:11" x14ac:dyDescent="0.2">
      <c r="A56">
        <v>3.1</v>
      </c>
      <c r="B56">
        <f t="shared" si="6"/>
        <v>3.1E-2</v>
      </c>
      <c r="C56">
        <f t="shared" si="7"/>
        <v>2.4019563753092044E-2</v>
      </c>
      <c r="D56">
        <f t="shared" si="8"/>
        <v>-2.4019563753092044E-2</v>
      </c>
      <c r="E56">
        <f t="shared" si="9"/>
        <v>4.7687434933952073E-5</v>
      </c>
      <c r="G56">
        <v>0.98</v>
      </c>
      <c r="H56">
        <f t="shared" si="16"/>
        <v>0.19591404406994734</v>
      </c>
      <c r="I56">
        <f t="shared" si="16"/>
        <v>4.9999600015426443E-2</v>
      </c>
      <c r="J56">
        <f t="shared" si="13"/>
        <v>-4.9999600015426443E-2</v>
      </c>
      <c r="K56">
        <f t="shared" si="15"/>
        <v>4.250055693471771E-4</v>
      </c>
    </row>
    <row r="57" spans="1:11" x14ac:dyDescent="0.2">
      <c r="A57">
        <v>3.2</v>
      </c>
      <c r="B57">
        <f t="shared" si="6"/>
        <v>3.2000000000000001E-2</v>
      </c>
      <c r="C57">
        <f t="shared" si="7"/>
        <v>2.4364128856755506E-2</v>
      </c>
      <c r="D57">
        <f t="shared" si="8"/>
        <v>-2.4364128856755506E-2</v>
      </c>
      <c r="E57">
        <f t="shared" si="9"/>
        <v>4.8383692609847595E-5</v>
      </c>
      <c r="G57">
        <v>1</v>
      </c>
      <c r="H57">
        <f t="shared" si="16"/>
        <v>0.2</v>
      </c>
      <c r="I57">
        <f t="shared" si="16"/>
        <v>0.05</v>
      </c>
      <c r="J57">
        <f t="shared" si="13"/>
        <v>-0.05</v>
      </c>
      <c r="K57">
        <f t="shared" si="15"/>
        <v>4.0859395868592737E-4</v>
      </c>
    </row>
    <row r="58" spans="1:11" x14ac:dyDescent="0.2">
      <c r="A58">
        <v>3.3</v>
      </c>
      <c r="B58">
        <f t="shared" si="6"/>
        <v>3.3000000000000002E-2</v>
      </c>
      <c r="C58">
        <f t="shared" si="7"/>
        <v>2.4701883763005607E-2</v>
      </c>
      <c r="D58">
        <f t="shared" si="8"/>
        <v>-2.4701883763005607E-2</v>
      </c>
      <c r="E58">
        <f t="shared" si="9"/>
        <v>4.9066012619761153E-5</v>
      </c>
      <c r="G58">
        <v>1</v>
      </c>
      <c r="H58">
        <f>H$57+(H$77-H$57)/20*G58</f>
        <v>0.22</v>
      </c>
      <c r="I58">
        <f>D$2/2</f>
        <v>0.05</v>
      </c>
      <c r="J58">
        <f t="shared" si="13"/>
        <v>-0.05</v>
      </c>
      <c r="K58">
        <f t="shared" si="15"/>
        <v>1.9999999999999992E-3</v>
      </c>
    </row>
    <row r="59" spans="1:11" x14ac:dyDescent="0.2">
      <c r="A59">
        <v>3.4</v>
      </c>
      <c r="B59">
        <f t="shared" si="6"/>
        <v>3.4000000000000002E-2</v>
      </c>
      <c r="C59">
        <f t="shared" si="7"/>
        <v>2.5033121938250583E-2</v>
      </c>
      <c r="D59">
        <f t="shared" si="8"/>
        <v>-2.5033121938250583E-2</v>
      </c>
      <c r="E59">
        <f t="shared" si="9"/>
        <v>4.9735005701256237E-5</v>
      </c>
      <c r="G59">
        <v>2</v>
      </c>
      <c r="H59">
        <f t="shared" ref="H59:H76" si="17">H$57+(H$77-H$57)/20*G59</f>
        <v>0.24</v>
      </c>
      <c r="I59">
        <f t="shared" ref="I59:I76" si="18">D$2/2</f>
        <v>0.05</v>
      </c>
      <c r="J59">
        <f t="shared" si="13"/>
        <v>-0.05</v>
      </c>
      <c r="K59">
        <f t="shared" si="15"/>
        <v>1.9999999999999992E-3</v>
      </c>
    </row>
    <row r="60" spans="1:11" x14ac:dyDescent="0.2">
      <c r="A60">
        <v>3.5</v>
      </c>
      <c r="B60">
        <f t="shared" si="6"/>
        <v>3.5000000000000003E-2</v>
      </c>
      <c r="C60">
        <f t="shared" si="7"/>
        <v>2.5358115477860828E-2</v>
      </c>
      <c r="D60">
        <f t="shared" si="8"/>
        <v>-2.5358115477860828E-2</v>
      </c>
      <c r="E60">
        <f t="shared" si="9"/>
        <v>5.0391237416111462E-5</v>
      </c>
      <c r="G60">
        <v>3</v>
      </c>
      <c r="H60">
        <f t="shared" si="17"/>
        <v>0.26</v>
      </c>
      <c r="I60">
        <f t="shared" si="18"/>
        <v>0.05</v>
      </c>
      <c r="J60">
        <f t="shared" si="13"/>
        <v>-0.05</v>
      </c>
      <c r="K60">
        <f t="shared" si="15"/>
        <v>2.0000000000000018E-3</v>
      </c>
    </row>
    <row r="61" spans="1:11" x14ac:dyDescent="0.2">
      <c r="A61">
        <v>3.6</v>
      </c>
      <c r="B61">
        <f t="shared" si="6"/>
        <v>3.6000000000000004E-2</v>
      </c>
      <c r="C61">
        <f t="shared" si="7"/>
        <v>2.567711722900776E-2</v>
      </c>
      <c r="D61">
        <f t="shared" si="8"/>
        <v>-2.567711722900776E-2</v>
      </c>
      <c r="E61">
        <f t="shared" si="9"/>
        <v>5.1035232706868635E-5</v>
      </c>
      <c r="G61">
        <v>4</v>
      </c>
      <c r="H61">
        <f t="shared" si="17"/>
        <v>0.28000000000000003</v>
      </c>
      <c r="I61">
        <f t="shared" si="18"/>
        <v>0.05</v>
      </c>
      <c r="J61">
        <f t="shared" si="13"/>
        <v>-0.05</v>
      </c>
      <c r="K61">
        <f t="shared" si="15"/>
        <v>2.0000000000000018E-3</v>
      </c>
    </row>
    <row r="62" spans="1:11" x14ac:dyDescent="0.2">
      <c r="A62">
        <v>3.7</v>
      </c>
      <c r="B62">
        <f t="shared" si="6"/>
        <v>3.7000000000000005E-2</v>
      </c>
      <c r="C62">
        <f t="shared" si="7"/>
        <v>2.5990362649830363E-2</v>
      </c>
      <c r="D62">
        <f t="shared" si="8"/>
        <v>-2.5990362649830363E-2</v>
      </c>
      <c r="E62">
        <f t="shared" si="9"/>
        <v>5.1667479878838169E-5</v>
      </c>
      <c r="G62">
        <v>5</v>
      </c>
      <c r="H62">
        <f t="shared" si="17"/>
        <v>0.3</v>
      </c>
      <c r="I62">
        <f t="shared" si="18"/>
        <v>0.05</v>
      </c>
      <c r="J62">
        <f t="shared" si="13"/>
        <v>-0.05</v>
      </c>
      <c r="K62">
        <f t="shared" si="15"/>
        <v>1.9999999999999961E-3</v>
      </c>
    </row>
    <row r="63" spans="1:11" x14ac:dyDescent="0.2">
      <c r="A63">
        <v>3.8</v>
      </c>
      <c r="B63">
        <f t="shared" si="6"/>
        <v>3.7999999999999999E-2</v>
      </c>
      <c r="C63">
        <f t="shared" si="7"/>
        <v>2.6298071443885813E-2</v>
      </c>
      <c r="D63">
        <f t="shared" si="8"/>
        <v>-2.6298071443885813E-2</v>
      </c>
      <c r="E63">
        <f t="shared" si="9"/>
        <v>5.2288434093715859E-5</v>
      </c>
      <c r="G63">
        <v>6</v>
      </c>
      <c r="H63">
        <f t="shared" si="17"/>
        <v>0.32</v>
      </c>
      <c r="I63">
        <f t="shared" si="18"/>
        <v>0.05</v>
      </c>
      <c r="J63">
        <f t="shared" si="13"/>
        <v>-0.05</v>
      </c>
      <c r="K63">
        <f t="shared" si="15"/>
        <v>2.0000000000000018E-3</v>
      </c>
    </row>
    <row r="64" spans="1:11" x14ac:dyDescent="0.2">
      <c r="A64">
        <v>3.9</v>
      </c>
      <c r="B64">
        <f t="shared" si="6"/>
        <v>3.9E-2</v>
      </c>
      <c r="C64">
        <f t="shared" si="7"/>
        <v>2.6600449002215459E-2</v>
      </c>
      <c r="D64">
        <f t="shared" si="8"/>
        <v>-2.6600449002215459E-2</v>
      </c>
      <c r="E64">
        <f t="shared" si="9"/>
        <v>5.2898520446101316E-5</v>
      </c>
      <c r="G64">
        <v>7</v>
      </c>
      <c r="H64">
        <f t="shared" si="17"/>
        <v>0.33999999999999997</v>
      </c>
      <c r="I64">
        <f t="shared" si="18"/>
        <v>0.05</v>
      </c>
      <c r="J64">
        <f t="shared" si="13"/>
        <v>-0.05</v>
      </c>
      <c r="K64">
        <f t="shared" si="15"/>
        <v>1.9999999999999961E-3</v>
      </c>
    </row>
    <row r="65" spans="1:11" x14ac:dyDescent="0.2">
      <c r="A65">
        <v>4</v>
      </c>
      <c r="B65">
        <f t="shared" si="6"/>
        <v>0.04</v>
      </c>
      <c r="C65">
        <f t="shared" si="7"/>
        <v>2.6897687680000001E-2</v>
      </c>
      <c r="D65">
        <f t="shared" si="8"/>
        <v>-2.6897687680000001E-2</v>
      </c>
      <c r="E65">
        <f t="shared" si="9"/>
        <v>5.3498136682215508E-5</v>
      </c>
      <c r="G65">
        <v>8</v>
      </c>
      <c r="H65">
        <f t="shared" si="17"/>
        <v>0.36</v>
      </c>
      <c r="I65">
        <f t="shared" si="18"/>
        <v>0.05</v>
      </c>
      <c r="J65">
        <f t="shared" si="13"/>
        <v>-0.05</v>
      </c>
      <c r="K65">
        <f t="shared" si="15"/>
        <v>2.0000000000000018E-3</v>
      </c>
    </row>
    <row r="66" spans="1:11" x14ac:dyDescent="0.2">
      <c r="A66">
        <v>4.0999999999999996</v>
      </c>
      <c r="B66">
        <f t="shared" si="6"/>
        <v>4.0999999999999995E-2</v>
      </c>
      <c r="C66">
        <f t="shared" si="7"/>
        <v>2.7189967930418724E-2</v>
      </c>
      <c r="D66">
        <f t="shared" si="8"/>
        <v>-2.7189967930418724E-2</v>
      </c>
      <c r="E66">
        <f t="shared" si="9"/>
        <v>5.4087655610418397E-5</v>
      </c>
      <c r="G66">
        <v>9</v>
      </c>
      <c r="H66">
        <f t="shared" si="17"/>
        <v>0.38</v>
      </c>
      <c r="I66">
        <f t="shared" si="18"/>
        <v>0.05</v>
      </c>
      <c r="J66">
        <f t="shared" si="13"/>
        <v>-0.05</v>
      </c>
      <c r="K66">
        <f t="shared" si="15"/>
        <v>2.0000000000000018E-3</v>
      </c>
    </row>
    <row r="67" spans="1:11" x14ac:dyDescent="0.2">
      <c r="A67">
        <v>4.2</v>
      </c>
      <c r="B67">
        <f t="shared" si="6"/>
        <v>4.2000000000000003E-2</v>
      </c>
      <c r="C67">
        <f t="shared" si="7"/>
        <v>2.7477459314762049E-2</v>
      </c>
      <c r="D67">
        <f t="shared" si="8"/>
        <v>-2.7477459314762049E-2</v>
      </c>
      <c r="E67">
        <f t="shared" si="9"/>
        <v>5.46674272451812E-5</v>
      </c>
      <c r="G67">
        <v>10</v>
      </c>
      <c r="H67">
        <f t="shared" si="17"/>
        <v>0.39999999999999997</v>
      </c>
      <c r="I67">
        <f t="shared" si="18"/>
        <v>0.05</v>
      </c>
      <c r="J67">
        <f t="shared" si="13"/>
        <v>-0.05</v>
      </c>
      <c r="K67">
        <f t="shared" si="15"/>
        <v>1.9999999999999961E-3</v>
      </c>
    </row>
    <row r="68" spans="1:11" x14ac:dyDescent="0.2">
      <c r="A68">
        <v>4.3</v>
      </c>
      <c r="B68">
        <f t="shared" si="6"/>
        <v>4.2999999999999997E-2</v>
      </c>
      <c r="C68">
        <f t="shared" si="7"/>
        <v>2.7760321404914249E-2</v>
      </c>
      <c r="D68">
        <f t="shared" si="8"/>
        <v>-2.7760321404914249E-2</v>
      </c>
      <c r="E68">
        <f t="shared" si="9"/>
        <v>5.5237780719675967E-5</v>
      </c>
      <c r="G68">
        <v>11</v>
      </c>
      <c r="H68">
        <f t="shared" si="17"/>
        <v>0.42</v>
      </c>
      <c r="I68">
        <f t="shared" si="18"/>
        <v>0.05</v>
      </c>
      <c r="J68">
        <f t="shared" si="13"/>
        <v>-0.05</v>
      </c>
      <c r="K68">
        <f t="shared" si="15"/>
        <v>2.0000000000000018E-3</v>
      </c>
    </row>
    <row r="69" spans="1:11" x14ac:dyDescent="0.2">
      <c r="A69">
        <v>4.4000000000000004</v>
      </c>
      <c r="B69">
        <f t="shared" si="6"/>
        <v>4.4000000000000004E-2</v>
      </c>
      <c r="C69">
        <f t="shared" si="7"/>
        <v>2.8038704591899798E-2</v>
      </c>
      <c r="D69">
        <f t="shared" si="8"/>
        <v>-2.8038704591899798E-2</v>
      </c>
      <c r="E69">
        <f t="shared" si="9"/>
        <v>5.5799025996814489E-5</v>
      </c>
      <c r="G69">
        <v>12</v>
      </c>
      <c r="H69">
        <f t="shared" si="17"/>
        <v>0.43999999999999995</v>
      </c>
      <c r="I69">
        <f t="shared" si="18"/>
        <v>0.05</v>
      </c>
      <c r="J69">
        <f t="shared" si="13"/>
        <v>-0.05</v>
      </c>
      <c r="K69">
        <f t="shared" si="15"/>
        <v>1.9999999999999961E-3</v>
      </c>
    </row>
    <row r="70" spans="1:11" x14ac:dyDescent="0.2">
      <c r="A70">
        <v>4.5</v>
      </c>
      <c r="B70">
        <f t="shared" si="6"/>
        <v>4.4999999999999998E-2</v>
      </c>
      <c r="C70">
        <f t="shared" si="7"/>
        <v>2.8312750812174138E-2</v>
      </c>
      <c r="D70">
        <f t="shared" si="8"/>
        <v>-2.8312750812174138E-2</v>
      </c>
      <c r="E70">
        <f t="shared" si="9"/>
        <v>5.6351455404073592E-5</v>
      </c>
      <c r="G70">
        <v>13</v>
      </c>
      <c r="H70">
        <f t="shared" si="17"/>
        <v>0.45999999999999996</v>
      </c>
      <c r="I70">
        <f t="shared" si="18"/>
        <v>0.05</v>
      </c>
      <c r="J70">
        <f t="shared" si="13"/>
        <v>-0.05</v>
      </c>
      <c r="K70">
        <f t="shared" si="15"/>
        <v>2.0000000000000018E-3</v>
      </c>
    </row>
    <row r="71" spans="1:11" x14ac:dyDescent="0.2">
      <c r="A71">
        <v>4.5999999999999996</v>
      </c>
      <c r="B71">
        <f t="shared" ref="B71:B134" si="19">A71/100</f>
        <v>4.5999999999999999E-2</v>
      </c>
      <c r="C71">
        <f t="shared" ref="C71:C134" si="20">5*$B$2*(0.2969*B71^0.5-0.126*B71-0.3516*B71^2+0.2843*B71^3-0.1015*B71^4)</f>
        <v>2.8582594201661156E-2</v>
      </c>
      <c r="D71">
        <f t="shared" ref="D71:D134" si="21">-C71</f>
        <v>-2.8582594201661156E-2</v>
      </c>
      <c r="E71">
        <f t="shared" ref="E71:E134" si="22">(B71-B70)*(C70+C71)</f>
        <v>5.6895345013835342E-5</v>
      </c>
      <c r="G71">
        <v>14</v>
      </c>
      <c r="H71">
        <f t="shared" si="17"/>
        <v>0.48</v>
      </c>
      <c r="I71">
        <f t="shared" si="18"/>
        <v>0.05</v>
      </c>
      <c r="J71">
        <f t="shared" si="13"/>
        <v>-0.05</v>
      </c>
      <c r="K71">
        <f t="shared" si="15"/>
        <v>2.0000000000000018E-3</v>
      </c>
    </row>
    <row r="72" spans="1:11" x14ac:dyDescent="0.2">
      <c r="A72">
        <v>4.7</v>
      </c>
      <c r="B72">
        <f t="shared" si="19"/>
        <v>4.7E-2</v>
      </c>
      <c r="C72">
        <f t="shared" si="20"/>
        <v>2.8848361686132935E-2</v>
      </c>
      <c r="D72">
        <f t="shared" si="21"/>
        <v>-2.8848361686132935E-2</v>
      </c>
      <c r="E72">
        <f t="shared" si="22"/>
        <v>5.7430955887794148E-5</v>
      </c>
      <c r="G72">
        <v>15</v>
      </c>
      <c r="H72">
        <f t="shared" si="17"/>
        <v>0.49999999999999994</v>
      </c>
      <c r="I72">
        <f t="shared" si="18"/>
        <v>0.05</v>
      </c>
      <c r="J72">
        <f t="shared" ref="J72:J76" si="23">-I72</f>
        <v>-0.05</v>
      </c>
      <c r="K72">
        <f t="shared" si="15"/>
        <v>1.9999999999999961E-3</v>
      </c>
    </row>
    <row r="73" spans="1:11" x14ac:dyDescent="0.2">
      <c r="A73">
        <v>4.8</v>
      </c>
      <c r="B73">
        <f t="shared" si="19"/>
        <v>4.8000000000000001E-2</v>
      </c>
      <c r="C73">
        <f t="shared" si="20"/>
        <v>2.9110173515344766E-2</v>
      </c>
      <c r="D73">
        <f t="shared" si="21"/>
        <v>-2.9110173515344766E-2</v>
      </c>
      <c r="E73">
        <f t="shared" si="22"/>
        <v>5.795853520147775E-5</v>
      </c>
      <c r="G73">
        <v>16</v>
      </c>
      <c r="H73">
        <f t="shared" si="17"/>
        <v>0.52</v>
      </c>
      <c r="I73">
        <f t="shared" si="18"/>
        <v>0.05</v>
      </c>
      <c r="J73">
        <f t="shared" si="23"/>
        <v>-0.05</v>
      </c>
      <c r="K73">
        <f t="shared" ref="K73:K136" si="24">(H73-H72)*(I72+I73)</f>
        <v>2.0000000000000074E-3</v>
      </c>
    </row>
    <row r="74" spans="1:11" x14ac:dyDescent="0.2">
      <c r="A74">
        <v>4.9000000000000004</v>
      </c>
      <c r="B74">
        <f t="shared" si="19"/>
        <v>4.9000000000000002E-2</v>
      </c>
      <c r="C74">
        <f t="shared" si="20"/>
        <v>2.9368143747338964E-2</v>
      </c>
      <c r="D74">
        <f t="shared" si="21"/>
        <v>-2.9368143747338964E-2</v>
      </c>
      <c r="E74">
        <f t="shared" si="22"/>
        <v>5.8478317262683781E-5</v>
      </c>
      <c r="G74">
        <v>17</v>
      </c>
      <c r="H74">
        <f t="shared" si="17"/>
        <v>0.54</v>
      </c>
      <c r="I74">
        <f t="shared" si="18"/>
        <v>0.05</v>
      </c>
      <c r="J74">
        <f t="shared" si="23"/>
        <v>-0.05</v>
      </c>
      <c r="K74">
        <f t="shared" si="24"/>
        <v>2.0000000000000018E-3</v>
      </c>
    </row>
    <row r="75" spans="1:11" x14ac:dyDescent="0.2">
      <c r="A75">
        <v>5</v>
      </c>
      <c r="B75">
        <f t="shared" si="19"/>
        <v>0.05</v>
      </c>
      <c r="C75">
        <f t="shared" si="20"/>
        <v>2.9622380688484381E-2</v>
      </c>
      <c r="D75">
        <f t="shared" si="21"/>
        <v>-2.9622380688484381E-2</v>
      </c>
      <c r="E75">
        <f t="shared" si="22"/>
        <v>5.8990524435823398E-5</v>
      </c>
      <c r="G75">
        <v>18</v>
      </c>
      <c r="H75">
        <f t="shared" si="17"/>
        <v>0.55999999999999994</v>
      </c>
      <c r="I75">
        <f t="shared" si="18"/>
        <v>0.05</v>
      </c>
      <c r="J75">
        <f t="shared" si="23"/>
        <v>-0.05</v>
      </c>
      <c r="K75">
        <f t="shared" si="24"/>
        <v>1.9999999999999909E-3</v>
      </c>
    </row>
    <row r="76" spans="1:11" x14ac:dyDescent="0.2">
      <c r="A76">
        <v>5.5</v>
      </c>
      <c r="B76">
        <f t="shared" si="19"/>
        <v>5.5E-2</v>
      </c>
      <c r="C76">
        <f t="shared" si="20"/>
        <v>3.084100178932065E-2</v>
      </c>
      <c r="D76">
        <f t="shared" si="21"/>
        <v>-3.084100178932065E-2</v>
      </c>
      <c r="E76">
        <f t="shared" si="22"/>
        <v>3.0231691238902497E-4</v>
      </c>
      <c r="G76">
        <v>19</v>
      </c>
      <c r="H76">
        <f t="shared" si="17"/>
        <v>0.57999999999999996</v>
      </c>
      <c r="I76">
        <f t="shared" si="18"/>
        <v>0.05</v>
      </c>
      <c r="J76">
        <f t="shared" si="23"/>
        <v>-0.05</v>
      </c>
      <c r="K76">
        <f t="shared" si="24"/>
        <v>2.0000000000000018E-3</v>
      </c>
    </row>
    <row r="77" spans="1:11" x14ac:dyDescent="0.2">
      <c r="A77">
        <v>6</v>
      </c>
      <c r="B77">
        <f t="shared" si="19"/>
        <v>0.06</v>
      </c>
      <c r="C77">
        <f t="shared" si="20"/>
        <v>3.1979841911616277E-2</v>
      </c>
      <c r="D77">
        <f t="shared" si="21"/>
        <v>-3.1979841911616277E-2</v>
      </c>
      <c r="E77">
        <f t="shared" si="22"/>
        <v>3.1410421850468451E-4</v>
      </c>
      <c r="G77">
        <v>0</v>
      </c>
      <c r="H77">
        <f>((1-$G77)^4*N$2+4*$G77*(1-$G77)^3*N$3+6*$G77^2*(1-$G77)^2*N$4+4*$G77^3*(1-$G77)*N$5+$G77^4*N$6)/((1-$G77)^4+4*$G77*(1-$G77)^3+6*$G77^2*(1-$G77)^2+4*$G77^3*(1-$G77)+$G77^4)</f>
        <v>0.6</v>
      </c>
      <c r="I77">
        <f>((1-$G77)^4*O$2+4*$G77*(1-$G77)^3*O$3+6*$G77^2*(1-$G77)^2*O$4+4*$G77^3*(1-$G77)*O$5+$G77^4*O$6)/((1-$G77)^4+4*$G77*(1-$G77)^3+6*$G77^2*(1-$G77)^2+4*$G77^3*(1-$G77)+$G77^4)</f>
        <v>0.05</v>
      </c>
      <c r="J77">
        <f>-I77</f>
        <v>-0.05</v>
      </c>
      <c r="K77">
        <f t="shared" si="24"/>
        <v>2.0000000000000018E-3</v>
      </c>
    </row>
    <row r="78" spans="1:11" x14ac:dyDescent="0.2">
      <c r="A78">
        <v>6.5</v>
      </c>
      <c r="B78">
        <f t="shared" si="19"/>
        <v>6.5000000000000002E-2</v>
      </c>
      <c r="C78">
        <f t="shared" si="20"/>
        <v>3.3047849364173695E-2</v>
      </c>
      <c r="D78">
        <f t="shared" si="21"/>
        <v>-3.3047849364173695E-2</v>
      </c>
      <c r="E78">
        <f t="shared" si="22"/>
        <v>3.2513845637895014E-4</v>
      </c>
      <c r="G78">
        <v>0.01</v>
      </c>
      <c r="H78">
        <f t="shared" ref="H78:H83" si="25">((1-$G78)^4*N$2+4*$G78*(1-$G78)^3*N$3+6*$G78^2*(1-$G78)^2*N$4+4*$G78^3*(1-$G78)*N$5+$G78^4*N$6)/((1-$G78)^4+4*$G78*(1-$G78)^3+6*$G78^2*(1-$G78)^2+4*$G78^3*(1-$G78)+$G78^4)</f>
        <v>0.60320010639999999</v>
      </c>
      <c r="I78">
        <f t="shared" ref="I78:I83" si="26">((1-$G78)^4*O$2+4*$G78*(1-$G78)^3*O$3+6*$G78^2*(1-$G78)^2*O$4+4*$G78^3*(1-$G78)*O$5+$G78^4*O$6)/((1-$G78)^4+4*$G78*(1-$G78)^3+6*$G78^2*(1-$G78)^2+4*$G78^3*(1-$G78)+$G78^4)</f>
        <v>4.9999877796854407E-2</v>
      </c>
      <c r="J78">
        <f t="shared" ref="J78:J141" si="27">-I78</f>
        <v>-4.9999877796854407E-2</v>
      </c>
      <c r="K78">
        <f t="shared" si="24"/>
        <v>3.2001024893693305E-4</v>
      </c>
    </row>
    <row r="79" spans="1:11" x14ac:dyDescent="0.2">
      <c r="A79">
        <v>7</v>
      </c>
      <c r="B79">
        <f t="shared" si="19"/>
        <v>7.0000000000000007E-2</v>
      </c>
      <c r="C79">
        <f t="shared" si="20"/>
        <v>3.4052297155253854E-2</v>
      </c>
      <c r="D79">
        <f t="shared" si="21"/>
        <v>-3.4052297155253854E-2</v>
      </c>
      <c r="E79">
        <f t="shared" si="22"/>
        <v>3.3550073259713809E-4</v>
      </c>
      <c r="G79">
        <v>0.02</v>
      </c>
      <c r="H79">
        <f t="shared" si="25"/>
        <v>0.60640084906666658</v>
      </c>
      <c r="I79">
        <f t="shared" si="26"/>
        <v>4.999902820943293E-2</v>
      </c>
      <c r="J79">
        <f t="shared" si="27"/>
        <v>-4.999902820943293E-2</v>
      </c>
      <c r="K79">
        <f t="shared" si="24"/>
        <v>3.2007076507430576E-4</v>
      </c>
    </row>
    <row r="80" spans="1:11" x14ac:dyDescent="0.2">
      <c r="A80">
        <v>7.5</v>
      </c>
      <c r="B80">
        <f t="shared" si="19"/>
        <v>7.4999999999999997E-2</v>
      </c>
      <c r="C80">
        <f t="shared" si="20"/>
        <v>3.4999195600352202E-2</v>
      </c>
      <c r="D80">
        <f t="shared" si="21"/>
        <v>-3.4999195600352202E-2</v>
      </c>
      <c r="E80">
        <f t="shared" si="22"/>
        <v>3.4525746377802962E-4</v>
      </c>
      <c r="G80">
        <v>0.03</v>
      </c>
      <c r="H80">
        <f t="shared" si="25"/>
        <v>0.60960285839999995</v>
      </c>
      <c r="I80">
        <f t="shared" si="26"/>
        <v>4.9996739898603128E-2</v>
      </c>
      <c r="J80">
        <f t="shared" si="27"/>
        <v>-4.9996739898603128E-2</v>
      </c>
      <c r="K80">
        <f t="shared" si="24"/>
        <v>3.2018738277577049E-4</v>
      </c>
    </row>
    <row r="81" spans="1:11" x14ac:dyDescent="0.2">
      <c r="A81">
        <v>8</v>
      </c>
      <c r="B81">
        <f t="shared" si="19"/>
        <v>0.08</v>
      </c>
      <c r="C81">
        <f t="shared" si="20"/>
        <v>3.5893582746857187E-2</v>
      </c>
      <c r="D81">
        <f t="shared" si="21"/>
        <v>-3.5893582746857187E-2</v>
      </c>
      <c r="E81">
        <f t="shared" si="22"/>
        <v>3.5446389173604727E-4</v>
      </c>
      <c r="G81">
        <v>0.04</v>
      </c>
      <c r="H81">
        <f t="shared" si="25"/>
        <v>0.6128067584000001</v>
      </c>
      <c r="I81">
        <f t="shared" si="26"/>
        <v>4.9992319029025414E-2</v>
      </c>
      <c r="J81">
        <f t="shared" si="27"/>
        <v>-4.9992319029025414E-2</v>
      </c>
      <c r="K81">
        <f t="shared" si="24"/>
        <v>3.2035494589824392E-4</v>
      </c>
    </row>
    <row r="82" spans="1:11" x14ac:dyDescent="0.2">
      <c r="A82">
        <v>8.5</v>
      </c>
      <c r="B82">
        <f t="shared" si="19"/>
        <v>8.5000000000000006E-2</v>
      </c>
      <c r="C82">
        <f t="shared" si="20"/>
        <v>3.6739734126520499E-2</v>
      </c>
      <c r="D82">
        <f t="shared" si="21"/>
        <v>-3.6739734126520499E-2</v>
      </c>
      <c r="E82">
        <f t="shared" si="22"/>
        <v>3.631665843668887E-4</v>
      </c>
      <c r="G82">
        <v>0.05</v>
      </c>
      <c r="H82">
        <f t="shared" si="25"/>
        <v>0.61601316666666672</v>
      </c>
      <c r="I82">
        <f t="shared" si="26"/>
        <v>4.9985089269153099E-2</v>
      </c>
      <c r="J82">
        <f t="shared" si="27"/>
        <v>-4.9985089269153099E-2</v>
      </c>
      <c r="K82">
        <f t="shared" si="24"/>
        <v>3.2056838844718422E-4</v>
      </c>
    </row>
    <row r="83" spans="1:11" x14ac:dyDescent="0.2">
      <c r="A83">
        <v>9</v>
      </c>
      <c r="B83">
        <f t="shared" si="19"/>
        <v>0.09</v>
      </c>
      <c r="C83">
        <f t="shared" si="20"/>
        <v>3.7541317642500002E-2</v>
      </c>
      <c r="D83">
        <f t="shared" si="21"/>
        <v>-3.7541317642500002E-2</v>
      </c>
      <c r="E83">
        <f t="shared" si="22"/>
        <v>3.7140525884510182E-4</v>
      </c>
      <c r="G83">
        <v>0.06</v>
      </c>
      <c r="H83">
        <f t="shared" si="25"/>
        <v>0.6192226944</v>
      </c>
      <c r="I83">
        <f t="shared" si="26"/>
        <v>4.9974391791232399E-2</v>
      </c>
      <c r="J83">
        <f t="shared" si="27"/>
        <v>-4.9974391791232399E-2</v>
      </c>
      <c r="K83">
        <f t="shared" si="24"/>
        <v>3.2082272667290925E-4</v>
      </c>
    </row>
    <row r="84" spans="1:11" x14ac:dyDescent="0.2">
      <c r="A84">
        <v>9.5</v>
      </c>
      <c r="B84">
        <f t="shared" si="19"/>
        <v>9.5000000000000001E-2</v>
      </c>
      <c r="C84">
        <f t="shared" si="20"/>
        <v>3.8301510174068479E-2</v>
      </c>
      <c r="D84">
        <f t="shared" si="21"/>
        <v>-3.8301510174068479E-2</v>
      </c>
      <c r="E84">
        <f t="shared" si="22"/>
        <v>3.7921413908284274E-4</v>
      </c>
      <c r="G84">
        <v>7.0000000000000007E-2</v>
      </c>
      <c r="H84">
        <f t="shared" ref="H84:H147" si="28">((1-$G84)^4*N$2+4*$G84*(1-$G84)^3*N$3+6*$G84^2*(1-$G84)^2*N$4+4*$G84^3*(1-$G84)*N$5+$G84^4*N$6)/((1-$G84)^4+4*$G84*(1-$G84)^3+6*$G84^2*(1-$G84)^2+4*$G84^3*(1-$G84)+$G84^4)</f>
        <v>0.62243594640000011</v>
      </c>
      <c r="I84">
        <f t="shared" ref="I84:I147" si="29">((1-$G84)^4*O$2+4*$G84*(1-$G84)^3*O$3+6*$G84^2*(1-$G84)^2*O$4+4*$G84^3*(1-$G84)*O$5+$G84^4*O$6)/((1-$G84)^4+4*$G84*(1-$G84)^3+6*$G84^2*(1-$G84)^2+4*$G84^3*(1-$G84)+$G84^4)</f>
        <v>4.9959585271302301E-2</v>
      </c>
      <c r="J84">
        <f t="shared" si="27"/>
        <v>-4.9959585271302301E-2</v>
      </c>
      <c r="K84">
        <f t="shared" si="24"/>
        <v>3.2111305166415482E-4</v>
      </c>
    </row>
    <row r="85" spans="1:11" x14ac:dyDescent="0.2">
      <c r="A85">
        <v>10</v>
      </c>
      <c r="B85">
        <f t="shared" si="19"/>
        <v>0.1</v>
      </c>
      <c r="C85">
        <f t="shared" si="20"/>
        <v>3.9023086865199591E-2</v>
      </c>
      <c r="D85">
        <f t="shared" si="21"/>
        <v>-3.9023086865199591E-2</v>
      </c>
      <c r="E85">
        <f t="shared" si="22"/>
        <v>3.8662298519634067E-4</v>
      </c>
      <c r="G85">
        <v>0.08</v>
      </c>
      <c r="H85">
        <f t="shared" si="28"/>
        <v>0.62565352106666661</v>
      </c>
      <c r="I85">
        <f t="shared" si="29"/>
        <v>4.9940045889194748E-2</v>
      </c>
      <c r="J85">
        <f t="shared" si="27"/>
        <v>-4.9940045889194748E-2</v>
      </c>
      <c r="K85">
        <f t="shared" si="24"/>
        <v>3.2143452243134265E-4</v>
      </c>
    </row>
    <row r="86" spans="1:11" x14ac:dyDescent="0.2">
      <c r="A86">
        <v>10.5</v>
      </c>
      <c r="B86">
        <f t="shared" si="19"/>
        <v>0.105</v>
      </c>
      <c r="C86">
        <f t="shared" si="20"/>
        <v>3.9708490533463585E-2</v>
      </c>
      <c r="D86">
        <f t="shared" si="21"/>
        <v>-3.9708490533463585E-2</v>
      </c>
      <c r="E86">
        <f t="shared" si="22"/>
        <v>3.9365788699331517E-4</v>
      </c>
      <c r="G86">
        <v>0.09</v>
      </c>
      <c r="H86">
        <f t="shared" si="28"/>
        <v>0.62887601039999996</v>
      </c>
      <c r="I86">
        <f t="shared" si="29"/>
        <v>4.9915167328534543E-2</v>
      </c>
      <c r="J86">
        <f t="shared" si="27"/>
        <v>-4.9915167328534543E-2</v>
      </c>
      <c r="K86">
        <f t="shared" si="24"/>
        <v>3.2178235947186059E-4</v>
      </c>
    </row>
    <row r="87" spans="1:11" x14ac:dyDescent="0.2">
      <c r="A87">
        <v>11</v>
      </c>
      <c r="B87">
        <f t="shared" si="19"/>
        <v>0.11</v>
      </c>
      <c r="C87">
        <f t="shared" si="20"/>
        <v>4.0359886355325905E-2</v>
      </c>
      <c r="D87">
        <f t="shared" si="21"/>
        <v>-4.0359886355325905E-2</v>
      </c>
      <c r="E87">
        <f t="shared" si="22"/>
        <v>4.0034188444394779E-4</v>
      </c>
      <c r="G87">
        <v>0.1</v>
      </c>
      <c r="H87">
        <f t="shared" si="28"/>
        <v>0.63210399999999989</v>
      </c>
      <c r="I87">
        <f t="shared" si="29"/>
        <v>4.9884360776739307E-2</v>
      </c>
      <c r="J87">
        <f t="shared" si="27"/>
        <v>-4.9884360776739307E-2</v>
      </c>
      <c r="K87">
        <f t="shared" si="24"/>
        <v>3.2215183880872421E-4</v>
      </c>
    </row>
    <row r="88" spans="1:11" x14ac:dyDescent="0.2">
      <c r="A88">
        <v>11.5</v>
      </c>
      <c r="B88">
        <f t="shared" si="19"/>
        <v>0.115</v>
      </c>
      <c r="C88">
        <f t="shared" si="20"/>
        <v>4.0979205474278552E-2</v>
      </c>
      <c r="D88">
        <f t="shared" si="21"/>
        <v>-4.0979205474278552E-2</v>
      </c>
      <c r="E88">
        <f t="shared" si="22"/>
        <v>4.0669545914802266E-4</v>
      </c>
      <c r="G88">
        <v>0.11</v>
      </c>
      <c r="H88">
        <f t="shared" si="28"/>
        <v>0.63533806906666657</v>
      </c>
      <c r="I88">
        <f t="shared" si="29"/>
        <v>4.984705492501957E-2</v>
      </c>
      <c r="J88">
        <f t="shared" si="27"/>
        <v>-4.984705492501957E-2</v>
      </c>
      <c r="K88">
        <f t="shared" si="24"/>
        <v>3.2253828649593384E-4</v>
      </c>
    </row>
    <row r="89" spans="1:11" x14ac:dyDescent="0.2">
      <c r="A89">
        <v>12</v>
      </c>
      <c r="B89">
        <f t="shared" si="19"/>
        <v>0.12</v>
      </c>
      <c r="C89">
        <f t="shared" si="20"/>
        <v>4.1568180156719967E-2</v>
      </c>
      <c r="D89">
        <f t="shared" si="21"/>
        <v>-4.1568180156719967E-2</v>
      </c>
      <c r="E89">
        <f t="shared" si="22"/>
        <v>4.127369281549918E-4</v>
      </c>
      <c r="G89">
        <v>0.12</v>
      </c>
      <c r="H89">
        <f t="shared" si="28"/>
        <v>0.63857879039999998</v>
      </c>
      <c r="I89">
        <f t="shared" si="29"/>
        <v>4.9802695968378739E-2</v>
      </c>
      <c r="J89">
        <f t="shared" si="27"/>
        <v>-4.9802695968378739E-2</v>
      </c>
      <c r="K89">
        <f t="shared" si="24"/>
        <v>3.2293707358159679E-4</v>
      </c>
    </row>
    <row r="90" spans="1:11" x14ac:dyDescent="0.2">
      <c r="A90">
        <v>12.5</v>
      </c>
      <c r="B90">
        <f t="shared" si="19"/>
        <v>0.125</v>
      </c>
      <c r="C90">
        <f t="shared" si="20"/>
        <v>4.2128372415602744E-2</v>
      </c>
      <c r="D90">
        <f t="shared" si="21"/>
        <v>-4.2128372415602744E-2</v>
      </c>
      <c r="E90">
        <f t="shared" si="22"/>
        <v>4.1848276286161391E-4</v>
      </c>
      <c r="G90">
        <v>0.13</v>
      </c>
      <c r="H90">
        <f t="shared" si="28"/>
        <v>0.64182673040000005</v>
      </c>
      <c r="I90">
        <f t="shared" si="29"/>
        <v>4.9750747605613051E-2</v>
      </c>
      <c r="J90">
        <f t="shared" si="27"/>
        <v>-4.9750747605613051E-2</v>
      </c>
      <c r="K90">
        <f t="shared" si="24"/>
        <v>3.2334361152171692E-4</v>
      </c>
    </row>
    <row r="91" spans="1:11" x14ac:dyDescent="0.2">
      <c r="A91">
        <v>13</v>
      </c>
      <c r="B91">
        <f t="shared" si="19"/>
        <v>0.13</v>
      </c>
      <c r="C91">
        <f t="shared" si="20"/>
        <v>4.2661197526762923E-2</v>
      </c>
      <c r="D91">
        <f t="shared" si="21"/>
        <v>-4.2661197526762923E-2</v>
      </c>
      <c r="E91">
        <f t="shared" si="22"/>
        <v>4.2394784971182872E-4</v>
      </c>
      <c r="G91">
        <v>0.14000000000000001</v>
      </c>
      <c r="H91">
        <f t="shared" si="28"/>
        <v>0.64508244906666656</v>
      </c>
      <c r="I91">
        <f t="shared" si="29"/>
        <v>4.969069103931166E-2</v>
      </c>
      <c r="J91">
        <f t="shared" si="27"/>
        <v>-4.969069103931166E-2</v>
      </c>
      <c r="K91">
        <f t="shared" si="24"/>
        <v>3.2375334803645467E-4</v>
      </c>
    </row>
    <row r="92" spans="1:11" x14ac:dyDescent="0.2">
      <c r="A92">
        <v>13.5</v>
      </c>
      <c r="B92">
        <f t="shared" si="19"/>
        <v>0.13500000000000001</v>
      </c>
      <c r="C92">
        <f t="shared" si="20"/>
        <v>4.3167943509455665E-2</v>
      </c>
      <c r="D92">
        <f t="shared" si="21"/>
        <v>-4.3167943509455665E-2</v>
      </c>
      <c r="E92">
        <f t="shared" si="22"/>
        <v>4.2914570518109329E-4</v>
      </c>
      <c r="G92">
        <v>0.15</v>
      </c>
      <c r="H92">
        <f t="shared" si="28"/>
        <v>0.64834649999999994</v>
      </c>
      <c r="I92">
        <f t="shared" si="29"/>
        <v>4.9622024975856542E-2</v>
      </c>
      <c r="J92">
        <f t="shared" si="27"/>
        <v>-4.9622024975856542E-2</v>
      </c>
      <c r="K92">
        <f t="shared" si="24"/>
        <v>3.2416176340118201E-4</v>
      </c>
    </row>
    <row r="93" spans="1:11" x14ac:dyDescent="0.2">
      <c r="A93">
        <v>14</v>
      </c>
      <c r="B93">
        <f t="shared" si="19"/>
        <v>0.14000000000000001</v>
      </c>
      <c r="C93">
        <f t="shared" si="20"/>
        <v>4.3649787386659165E-2</v>
      </c>
      <c r="D93">
        <f t="shared" si="21"/>
        <v>-4.3649787386659165E-2</v>
      </c>
      <c r="E93">
        <f t="shared" si="22"/>
        <v>4.3408865448057456E-4</v>
      </c>
      <c r="G93">
        <v>0.16</v>
      </c>
      <c r="H93">
        <f t="shared" si="28"/>
        <v>0.65161943039999992</v>
      </c>
      <c r="I93">
        <f t="shared" si="29"/>
        <v>4.9544265625422593E-2</v>
      </c>
      <c r="J93">
        <f t="shared" si="27"/>
        <v>-4.9544265625422593E-2</v>
      </c>
      <c r="K93">
        <f t="shared" si="24"/>
        <v>3.2456436716415922E-4</v>
      </c>
    </row>
    <row r="94" spans="1:11" x14ac:dyDescent="0.2">
      <c r="A94">
        <v>14.5</v>
      </c>
      <c r="B94">
        <f t="shared" si="19"/>
        <v>0.14499999999999999</v>
      </c>
      <c r="C94">
        <f t="shared" si="20"/>
        <v>4.4107808852806109E-2</v>
      </c>
      <c r="D94">
        <f t="shared" si="21"/>
        <v>-4.4107808852806109E-2</v>
      </c>
      <c r="E94">
        <f t="shared" si="22"/>
        <v>4.3878798119732434E-4</v>
      </c>
      <c r="G94">
        <v>0.17</v>
      </c>
      <c r="H94">
        <f t="shared" si="28"/>
        <v>0.65490178106666674</v>
      </c>
      <c r="I94">
        <f t="shared" si="29"/>
        <v>4.945694670197754E-2</v>
      </c>
      <c r="J94">
        <f t="shared" si="27"/>
        <v>-4.945694670197754E-2</v>
      </c>
      <c r="K94">
        <f t="shared" si="24"/>
        <v>3.2495669528366549E-4</v>
      </c>
    </row>
    <row r="95" spans="1:11" x14ac:dyDescent="0.2">
      <c r="A95">
        <v>15</v>
      </c>
      <c r="B95">
        <f t="shared" si="19"/>
        <v>0.15</v>
      </c>
      <c r="C95">
        <f t="shared" si="20"/>
        <v>4.4543001836949099E-2</v>
      </c>
      <c r="D95">
        <f t="shared" si="21"/>
        <v>-4.4543001836949099E-2</v>
      </c>
      <c r="E95">
        <f t="shared" si="22"/>
        <v>4.4325405344877646E-4</v>
      </c>
      <c r="G95">
        <v>0.18</v>
      </c>
      <c r="H95">
        <f t="shared" si="28"/>
        <v>0.65819408639999999</v>
      </c>
      <c r="I95">
        <f t="shared" si="29"/>
        <v>4.9359619423281986E-2</v>
      </c>
      <c r="J95">
        <f t="shared" si="27"/>
        <v>-4.9359619423281986E-2</v>
      </c>
      <c r="K95">
        <f t="shared" si="24"/>
        <v>3.253343076758692E-4</v>
      </c>
    </row>
    <row r="96" spans="1:11" x14ac:dyDescent="0.2">
      <c r="A96">
        <v>15.5</v>
      </c>
      <c r="B96">
        <f t="shared" si="19"/>
        <v>0.155</v>
      </c>
      <c r="C96">
        <f t="shared" si="20"/>
        <v>4.4956284344383916E-2</v>
      </c>
      <c r="D96">
        <f t="shared" si="21"/>
        <v>-4.4956284344383916E-2</v>
      </c>
      <c r="E96">
        <f t="shared" si="22"/>
        <v>4.4749643090666547E-4</v>
      </c>
      <c r="G96">
        <v>0.19</v>
      </c>
      <c r="H96">
        <f t="shared" si="28"/>
        <v>0.66149687439999993</v>
      </c>
      <c r="I96">
        <f t="shared" si="29"/>
        <v>4.9251852510889413E-2</v>
      </c>
      <c r="J96">
        <f t="shared" si="27"/>
        <v>-4.9251852510889413E-2</v>
      </c>
      <c r="K96">
        <f t="shared" si="24"/>
        <v>3.2569278616651268E-4</v>
      </c>
    </row>
    <row r="97" spans="1:11" x14ac:dyDescent="0.2">
      <c r="A97">
        <v>16</v>
      </c>
      <c r="B97">
        <f t="shared" si="19"/>
        <v>0.16</v>
      </c>
      <c r="C97">
        <f t="shared" si="20"/>
        <v>4.534850688E-2</v>
      </c>
      <c r="D97">
        <f t="shared" si="21"/>
        <v>-4.534850688E-2</v>
      </c>
      <c r="E97">
        <f t="shared" si="22"/>
        <v>4.5152395612192003E-4</v>
      </c>
      <c r="G97">
        <v>0.2</v>
      </c>
      <c r="H97">
        <f t="shared" si="28"/>
        <v>0.66481066666666655</v>
      </c>
      <c r="I97">
        <f t="shared" si="29"/>
        <v>4.9133232190146196E-2</v>
      </c>
      <c r="J97">
        <f t="shared" si="27"/>
        <v>-4.9133232190146196E-2</v>
      </c>
      <c r="K97">
        <f t="shared" si="24"/>
        <v>3.2602773283763173E-4</v>
      </c>
    </row>
    <row r="98" spans="1:11" x14ac:dyDescent="0.2">
      <c r="A98">
        <v>16.5</v>
      </c>
      <c r="B98">
        <f t="shared" si="19"/>
        <v>0.16500000000000001</v>
      </c>
      <c r="C98">
        <f t="shared" si="20"/>
        <v>4.5720459695441661E-2</v>
      </c>
      <c r="D98">
        <f t="shared" si="21"/>
        <v>-4.5720459695441661E-2</v>
      </c>
      <c r="E98">
        <f t="shared" si="22"/>
        <v>4.5534483287720877E-4</v>
      </c>
      <c r="G98">
        <v>0.21</v>
      </c>
      <c r="H98">
        <f t="shared" si="28"/>
        <v>0.66813597839999994</v>
      </c>
      <c r="I98">
        <f t="shared" si="29"/>
        <v>4.900336219019151E-2</v>
      </c>
      <c r="J98">
        <f t="shared" si="27"/>
        <v>-4.900336219019151E-2</v>
      </c>
      <c r="K98">
        <f t="shared" si="24"/>
        <v>3.2633476876231673E-4</v>
      </c>
    </row>
    <row r="99" spans="1:11" x14ac:dyDescent="0.2">
      <c r="A99">
        <v>17</v>
      </c>
      <c r="B99">
        <f t="shared" si="19"/>
        <v>0.17</v>
      </c>
      <c r="C99">
        <f t="shared" si="20"/>
        <v>4.6072879054794166E-2</v>
      </c>
      <c r="D99">
        <f t="shared" si="21"/>
        <v>-4.6072879054794166E-2</v>
      </c>
      <c r="E99">
        <f t="shared" si="22"/>
        <v>4.5896669375117949E-4</v>
      </c>
      <c r="G99">
        <v>0.22</v>
      </c>
      <c r="H99">
        <f t="shared" si="28"/>
        <v>0.67147331840000002</v>
      </c>
      <c r="I99">
        <f t="shared" si="29"/>
        <v>4.8861863743957457E-2</v>
      </c>
      <c r="J99">
        <f t="shared" si="27"/>
        <v>-4.8861863743957457E-2</v>
      </c>
      <c r="K99">
        <f t="shared" si="24"/>
        <v>3.266095331190803E-4</v>
      </c>
    </row>
    <row r="100" spans="1:11" x14ac:dyDescent="0.2">
      <c r="A100">
        <v>17.5</v>
      </c>
      <c r="B100">
        <f t="shared" si="19"/>
        <v>0.17499999999999999</v>
      </c>
      <c r="C100">
        <f t="shared" si="20"/>
        <v>4.6406452676523012E-2</v>
      </c>
      <c r="D100">
        <f t="shared" si="21"/>
        <v>-4.6406452676523012E-2</v>
      </c>
      <c r="E100">
        <f t="shared" si="22"/>
        <v>4.6239665865658371E-4</v>
      </c>
      <c r="G100">
        <v>0.23</v>
      </c>
      <c r="H100">
        <f t="shared" si="28"/>
        <v>0.67482318906666661</v>
      </c>
      <c r="I100">
        <f t="shared" si="29"/>
        <v>4.8708375588169019E-2</v>
      </c>
      <c r="J100">
        <f t="shared" si="27"/>
        <v>-4.8708375588169019E-2</v>
      </c>
      <c r="K100">
        <f t="shared" si="24"/>
        <v>3.2684768267832902E-4</v>
      </c>
    </row>
    <row r="101" spans="1:11" x14ac:dyDescent="0.2">
      <c r="A101">
        <v>18</v>
      </c>
      <c r="B101">
        <f t="shared" si="19"/>
        <v>0.18</v>
      </c>
      <c r="C101">
        <f t="shared" si="20"/>
        <v>4.6721824480285779E-2</v>
      </c>
      <c r="D101">
        <f t="shared" si="21"/>
        <v>-4.6721824480285779E-2</v>
      </c>
      <c r="E101">
        <f t="shared" si="22"/>
        <v>4.656413857840444E-4</v>
      </c>
      <c r="G101">
        <v>0.24</v>
      </c>
      <c r="H101">
        <f t="shared" si="28"/>
        <v>0.6781860864</v>
      </c>
      <c r="I101">
        <f t="shared" si="29"/>
        <v>4.854255396334399E-2</v>
      </c>
      <c r="J101">
        <f t="shared" si="27"/>
        <v>-4.854255396334399E-2</v>
      </c>
      <c r="K101">
        <f t="shared" si="24"/>
        <v>3.2704489165297674E-4</v>
      </c>
    </row>
    <row r="102" spans="1:11" x14ac:dyDescent="0.2">
      <c r="A102">
        <v>18.5</v>
      </c>
      <c r="B102">
        <f t="shared" si="19"/>
        <v>0.185</v>
      </c>
      <c r="C102">
        <f t="shared" si="20"/>
        <v>4.7019598744155136E-2</v>
      </c>
      <c r="D102">
        <f t="shared" si="21"/>
        <v>-4.7019598744155136E-2</v>
      </c>
      <c r="E102">
        <f t="shared" si="22"/>
        <v>4.6870711612220502E-4</v>
      </c>
      <c r="G102">
        <v>0.25</v>
      </c>
      <c r="H102">
        <f t="shared" si="28"/>
        <v>0.68156249999999996</v>
      </c>
      <c r="I102">
        <f t="shared" si="29"/>
        <v>4.8364072613793066E-2</v>
      </c>
      <c r="J102">
        <f t="shared" si="27"/>
        <v>-4.8364072613793066E-2</v>
      </c>
      <c r="K102">
        <f t="shared" si="24"/>
        <v>3.2719685190516325E-4</v>
      </c>
    </row>
    <row r="103" spans="1:11" x14ac:dyDescent="0.2">
      <c r="A103">
        <v>19</v>
      </c>
      <c r="B103">
        <f t="shared" si="19"/>
        <v>0.19</v>
      </c>
      <c r="C103">
        <f t="shared" si="20"/>
        <v>4.7300343759361298E-2</v>
      </c>
      <c r="D103">
        <f t="shared" si="21"/>
        <v>-4.7300343759361298E-2</v>
      </c>
      <c r="E103">
        <f t="shared" si="22"/>
        <v>4.715997125175826E-4</v>
      </c>
      <c r="G103">
        <v>0.26</v>
      </c>
      <c r="H103">
        <f t="shared" si="28"/>
        <v>0.68495291306666661</v>
      </c>
      <c r="I103">
        <f t="shared" si="29"/>
        <v>4.8172622787619843E-2</v>
      </c>
      <c r="J103">
        <f t="shared" si="27"/>
        <v>-4.8172622787619843E-2</v>
      </c>
      <c r="K103">
        <f t="shared" si="24"/>
        <v>3.2729927350176895E-4</v>
      </c>
    </row>
    <row r="104" spans="1:11" x14ac:dyDescent="0.2">
      <c r="A104">
        <v>19.5</v>
      </c>
      <c r="B104">
        <f t="shared" si="19"/>
        <v>0.19500000000000001</v>
      </c>
      <c r="C104">
        <f t="shared" si="20"/>
        <v>4.7564595054849682E-2</v>
      </c>
      <c r="D104">
        <f t="shared" si="21"/>
        <v>-4.7564595054849682E-2</v>
      </c>
      <c r="E104">
        <f t="shared" si="22"/>
        <v>4.7432469407105533E-4</v>
      </c>
      <c r="G104">
        <v>0.27</v>
      </c>
      <c r="H104">
        <f t="shared" si="28"/>
        <v>0.6883578024</v>
      </c>
      <c r="I104">
        <f t="shared" si="29"/>
        <v>4.7967913236720727E-2</v>
      </c>
      <c r="J104">
        <f t="shared" si="27"/>
        <v>-4.7967913236720727E-2</v>
      </c>
      <c r="K104">
        <f t="shared" si="24"/>
        <v>3.2734788561023106E-4</v>
      </c>
    </row>
    <row r="105" spans="1:11" x14ac:dyDescent="0.2">
      <c r="A105">
        <v>20</v>
      </c>
      <c r="B105">
        <f t="shared" si="19"/>
        <v>0.2</v>
      </c>
      <c r="C105">
        <f t="shared" si="20"/>
        <v>4.7812858251968751E-2</v>
      </c>
      <c r="D105">
        <f t="shared" si="21"/>
        <v>-4.7812858251968751E-2</v>
      </c>
      <c r="E105">
        <f t="shared" si="22"/>
        <v>4.768872665340926E-4</v>
      </c>
      <c r="G105">
        <v>0.28000000000000003</v>
      </c>
      <c r="H105">
        <f t="shared" si="28"/>
        <v>0.69177763840000006</v>
      </c>
      <c r="I105">
        <f t="shared" si="29"/>
        <v>4.7749670216785035E-2</v>
      </c>
      <c r="J105">
        <f t="shared" si="27"/>
        <v>-4.7749670216785035E-2</v>
      </c>
      <c r="K105">
        <f t="shared" si="24"/>
        <v>3.2733843772730952E-4</v>
      </c>
    </row>
    <row r="106" spans="1:11" x14ac:dyDescent="0.2">
      <c r="A106">
        <v>20.5</v>
      </c>
      <c r="B106">
        <f t="shared" si="19"/>
        <v>0.20499999999999999</v>
      </c>
      <c r="C106">
        <f t="shared" si="20"/>
        <v>4.8045611599856215E-2</v>
      </c>
      <c r="D106">
        <f t="shared" si="21"/>
        <v>-4.8045611599856215E-2</v>
      </c>
      <c r="E106">
        <f t="shared" si="22"/>
        <v>4.7929234925912263E-4</v>
      </c>
      <c r="G106">
        <v>0.28999999999999998</v>
      </c>
      <c r="H106">
        <f t="shared" si="28"/>
        <v>0.69521288506666667</v>
      </c>
      <c r="I106">
        <f t="shared" si="29"/>
        <v>4.7517637487294928E-2</v>
      </c>
      <c r="J106">
        <f t="shared" si="27"/>
        <v>-4.7517637487294928E-2</v>
      </c>
      <c r="K106">
        <f t="shared" si="24"/>
        <v>3.2726670123274325E-4</v>
      </c>
    </row>
    <row r="107" spans="1:11" x14ac:dyDescent="0.2">
      <c r="A107">
        <v>21</v>
      </c>
      <c r="B107">
        <f t="shared" si="19"/>
        <v>0.21</v>
      </c>
      <c r="C107">
        <f t="shared" si="20"/>
        <v>4.8263308234119437E-2</v>
      </c>
      <c r="D107">
        <f t="shared" si="21"/>
        <v>-4.8263308234119437E-2</v>
      </c>
      <c r="E107">
        <f t="shared" si="22"/>
        <v>4.8154459916987873E-4</v>
      </c>
      <c r="G107">
        <v>0.3</v>
      </c>
      <c r="H107">
        <f t="shared" si="28"/>
        <v>0.69866400000000006</v>
      </c>
      <c r="I107">
        <f t="shared" si="29"/>
        <v>4.7271576311525468E-2</v>
      </c>
      <c r="J107">
        <f t="shared" si="27"/>
        <v>-4.7271576311525468E-2</v>
      </c>
      <c r="K107">
        <f t="shared" si="24"/>
        <v>3.2712847126004031E-4</v>
      </c>
    </row>
    <row r="108" spans="1:11" x14ac:dyDescent="0.2">
      <c r="A108">
        <v>21.5</v>
      </c>
      <c r="B108">
        <f t="shared" si="19"/>
        <v>0.215</v>
      </c>
      <c r="C108">
        <f t="shared" si="20"/>
        <v>4.84663781948481E-2</v>
      </c>
      <c r="D108">
        <f t="shared" si="21"/>
        <v>-4.84663781948481E-2</v>
      </c>
      <c r="E108">
        <f t="shared" si="22"/>
        <v>4.8364843214483813E-4</v>
      </c>
      <c r="G108">
        <v>0.31</v>
      </c>
      <c r="H108">
        <f t="shared" si="28"/>
        <v>0.70213143440000003</v>
      </c>
      <c r="I108">
        <f t="shared" si="29"/>
        <v>4.7011265456544563E-2</v>
      </c>
      <c r="J108">
        <f t="shared" si="27"/>
        <v>-4.7011265456544563E-2</v>
      </c>
      <c r="K108">
        <f t="shared" si="24"/>
        <v>3.2691956887635992E-4</v>
      </c>
    </row>
    <row r="109" spans="1:11" x14ac:dyDescent="0.2">
      <c r="A109">
        <v>22</v>
      </c>
      <c r="B109">
        <f t="shared" si="19"/>
        <v>0.22</v>
      </c>
      <c r="C109">
        <f t="shared" si="20"/>
        <v>4.8655230234578815E-2</v>
      </c>
      <c r="D109">
        <f t="shared" si="21"/>
        <v>-4.8655230234578815E-2</v>
      </c>
      <c r="E109">
        <f t="shared" si="22"/>
        <v>4.8560804214713496E-4</v>
      </c>
      <c r="G109">
        <v>0.32</v>
      </c>
      <c r="H109">
        <f t="shared" si="28"/>
        <v>0.70561563306666675</v>
      </c>
      <c r="I109">
        <f t="shared" si="29"/>
        <v>4.673650119321298E-2</v>
      </c>
      <c r="J109">
        <f t="shared" si="27"/>
        <v>-4.673650119321298E-2</v>
      </c>
      <c r="K109">
        <f t="shared" si="24"/>
        <v>3.2663584356406759E-4</v>
      </c>
    </row>
    <row r="110" spans="1:11" x14ac:dyDescent="0.2">
      <c r="A110">
        <v>22.5</v>
      </c>
      <c r="B110">
        <f t="shared" si="19"/>
        <v>0.22500000000000001</v>
      </c>
      <c r="C110">
        <f t="shared" si="20"/>
        <v>4.8830253442330628E-2</v>
      </c>
      <c r="D110">
        <f t="shared" si="21"/>
        <v>-4.8830253442330628E-2</v>
      </c>
      <c r="E110">
        <f t="shared" si="22"/>
        <v>4.8742741838454762E-4</v>
      </c>
      <c r="G110">
        <v>0.33</v>
      </c>
      <c r="H110">
        <f t="shared" si="28"/>
        <v>0.70911703439999996</v>
      </c>
      <c r="I110">
        <f t="shared" si="29"/>
        <v>4.6447097296184382E-2</v>
      </c>
      <c r="J110">
        <f t="shared" si="27"/>
        <v>-4.6447097296184382E-2</v>
      </c>
      <c r="K110">
        <f t="shared" si="24"/>
        <v>3.2627317599556239E-4</v>
      </c>
    </row>
    <row r="111" spans="1:11" x14ac:dyDescent="0.2">
      <c r="A111">
        <v>23</v>
      </c>
      <c r="B111">
        <f t="shared" si="19"/>
        <v>0.23</v>
      </c>
      <c r="C111">
        <f t="shared" si="20"/>
        <v>4.8991818706077328E-2</v>
      </c>
      <c r="D111">
        <f t="shared" si="21"/>
        <v>-4.8991818706077328E-2</v>
      </c>
      <c r="E111">
        <f t="shared" si="22"/>
        <v>4.8911036074204025E-4</v>
      </c>
      <c r="G111">
        <v>0.34</v>
      </c>
      <c r="H111">
        <f t="shared" si="28"/>
        <v>0.71263607039999999</v>
      </c>
      <c r="I111">
        <f t="shared" si="29"/>
        <v>4.6142885043905291E-2</v>
      </c>
      <c r="J111">
        <f t="shared" si="27"/>
        <v>-4.6142885043905291E-2</v>
      </c>
      <c r="K111">
        <f t="shared" si="24"/>
        <v>3.2582748109414266E-4</v>
      </c>
    </row>
    <row r="112" spans="1:11" x14ac:dyDescent="0.2">
      <c r="A112">
        <v>23.5</v>
      </c>
      <c r="B112">
        <f t="shared" si="19"/>
        <v>0.23499999999999999</v>
      </c>
      <c r="C112">
        <f t="shared" si="20"/>
        <v>4.9140280032876647E-2</v>
      </c>
      <c r="D112">
        <f t="shared" si="21"/>
        <v>-4.9140280032876647E-2</v>
      </c>
      <c r="E112">
        <f t="shared" si="22"/>
        <v>4.9066049369476765E-4</v>
      </c>
      <c r="G112">
        <v>0.35</v>
      </c>
      <c r="H112">
        <f t="shared" si="28"/>
        <v>0.71617316666666664</v>
      </c>
      <c r="I112">
        <f t="shared" si="29"/>
        <v>4.5823713218615107E-2</v>
      </c>
      <c r="J112">
        <f t="shared" si="27"/>
        <v>-4.5823713218615107E-2</v>
      </c>
      <c r="K112">
        <f t="shared" si="24"/>
        <v>3.2529471137239258E-4</v>
      </c>
    </row>
    <row r="113" spans="1:11" x14ac:dyDescent="0.2">
      <c r="A113">
        <v>24</v>
      </c>
      <c r="B113">
        <f t="shared" si="19"/>
        <v>0.24</v>
      </c>
      <c r="C113">
        <f t="shared" si="20"/>
        <v>4.9275975743232558E-2</v>
      </c>
      <c r="D113">
        <f t="shared" si="21"/>
        <v>-4.9275975743232558E-2</v>
      </c>
      <c r="E113">
        <f t="shared" si="22"/>
        <v>4.9208127888054648E-4</v>
      </c>
      <c r="G113">
        <v>0.36</v>
      </c>
      <c r="H113">
        <f t="shared" si="28"/>
        <v>0.71972874239999995</v>
      </c>
      <c r="I113">
        <f t="shared" si="29"/>
        <v>4.5489448106346052E-2</v>
      </c>
      <c r="J113">
        <f t="shared" si="27"/>
        <v>-4.5489448106346052E-2</v>
      </c>
      <c r="K113">
        <f t="shared" si="24"/>
        <v>3.2467086054098216E-4</v>
      </c>
    </row>
    <row r="114" spans="1:11" x14ac:dyDescent="0.2">
      <c r="A114">
        <v>24.5</v>
      </c>
      <c r="B114">
        <f t="shared" si="19"/>
        <v>0.245</v>
      </c>
      <c r="C114">
        <f t="shared" si="20"/>
        <v>4.9399229554031338E-2</v>
      </c>
      <c r="D114">
        <f t="shared" si="21"/>
        <v>-4.9399229554031338E-2</v>
      </c>
      <c r="E114">
        <f t="shared" si="22"/>
        <v>4.9337602648631988E-4</v>
      </c>
      <c r="G114">
        <v>0.37</v>
      </c>
      <c r="H114">
        <f t="shared" si="28"/>
        <v>0.7233032103999999</v>
      </c>
      <c r="I114">
        <f t="shared" si="29"/>
        <v>4.5139973496923322E-2</v>
      </c>
      <c r="J114">
        <f t="shared" si="27"/>
        <v>-4.5139973496923322E-2</v>
      </c>
      <c r="K114">
        <f t="shared" si="24"/>
        <v>3.2395196737938976E-4</v>
      </c>
    </row>
    <row r="115" spans="1:11" x14ac:dyDescent="0.2">
      <c r="A115">
        <v>25</v>
      </c>
      <c r="B115">
        <f t="shared" si="19"/>
        <v>0.25</v>
      </c>
      <c r="C115">
        <f t="shared" si="20"/>
        <v>4.9510351562499999E-2</v>
      </c>
      <c r="D115">
        <f t="shared" si="21"/>
        <v>-4.9510351562499999E-2</v>
      </c>
      <c r="E115">
        <f t="shared" si="22"/>
        <v>4.9454790558265717E-4</v>
      </c>
      <c r="G115">
        <v>0.38</v>
      </c>
      <c r="H115">
        <f t="shared" si="28"/>
        <v>0.72689697706666667</v>
      </c>
      <c r="I115">
        <f t="shared" si="29"/>
        <v>4.4775190683964856E-2</v>
      </c>
      <c r="J115">
        <f t="shared" si="27"/>
        <v>-4.4775190683964856E-2</v>
      </c>
      <c r="K115">
        <f t="shared" si="24"/>
        <v>3.2313411986114639E-4</v>
      </c>
    </row>
    <row r="116" spans="1:11" x14ac:dyDescent="0.2">
      <c r="A116">
        <v>25.5</v>
      </c>
      <c r="B116">
        <f t="shared" si="19"/>
        <v>0.255</v>
      </c>
      <c r="C116">
        <f t="shared" si="20"/>
        <v>4.9609639142023786E-2</v>
      </c>
      <c r="D116">
        <f t="shared" si="21"/>
        <v>-4.9609639142023786E-2</v>
      </c>
      <c r="E116">
        <f t="shared" si="22"/>
        <v>4.9559995352261937E-4</v>
      </c>
      <c r="G116">
        <v>0.39</v>
      </c>
      <c r="H116">
        <f t="shared" si="28"/>
        <v>0.73051044240000007</v>
      </c>
      <c r="I116">
        <f t="shared" si="29"/>
        <v>4.4395018464881551E-2</v>
      </c>
      <c r="J116">
        <f t="shared" si="27"/>
        <v>-4.4395018464881551E-2</v>
      </c>
      <c r="K116">
        <f t="shared" si="24"/>
        <v>3.2221345952544516E-4</v>
      </c>
    </row>
    <row r="117" spans="1:11" x14ac:dyDescent="0.2">
      <c r="A117">
        <v>26</v>
      </c>
      <c r="B117">
        <f t="shared" si="19"/>
        <v>0.26</v>
      </c>
      <c r="C117">
        <f t="shared" si="20"/>
        <v>4.9697377759284886E-2</v>
      </c>
      <c r="D117">
        <f t="shared" si="21"/>
        <v>-4.9697377759284886E-2</v>
      </c>
      <c r="E117">
        <f t="shared" si="22"/>
        <v>4.9653508450654379E-4</v>
      </c>
      <c r="G117">
        <v>0.4</v>
      </c>
      <c r="H117">
        <f t="shared" si="28"/>
        <v>0.73414400000000002</v>
      </c>
      <c r="I117">
        <f t="shared" si="29"/>
        <v>4.3999393140877134E-2</v>
      </c>
      <c r="J117">
        <f t="shared" si="27"/>
        <v>-4.3999393140877134E-2</v>
      </c>
      <c r="K117">
        <f t="shared" si="24"/>
        <v>3.2118618608762811E-4</v>
      </c>
    </row>
    <row r="118" spans="1:11" x14ac:dyDescent="0.2">
      <c r="A118">
        <v>26.5</v>
      </c>
      <c r="B118">
        <f t="shared" si="19"/>
        <v>0.26500000000000001</v>
      </c>
      <c r="C118">
        <f t="shared" si="20"/>
        <v>4.9773841721007253E-2</v>
      </c>
      <c r="D118">
        <f t="shared" si="21"/>
        <v>-4.9773841721007253E-2</v>
      </c>
      <c r="E118">
        <f t="shared" si="22"/>
        <v>4.9735609740146115E-4</v>
      </c>
      <c r="G118">
        <v>0.41</v>
      </c>
      <c r="H118">
        <f t="shared" si="28"/>
        <v>0.7377980370666668</v>
      </c>
      <c r="I118">
        <f t="shared" si="29"/>
        <v>4.3588268516948234E-2</v>
      </c>
      <c r="J118">
        <f t="shared" si="27"/>
        <v>-4.3588268516948234E-2</v>
      </c>
      <c r="K118">
        <f t="shared" si="24"/>
        <v>3.2004856228036276E-4</v>
      </c>
    </row>
    <row r="119" spans="1:11" x14ac:dyDescent="0.2">
      <c r="A119">
        <v>27</v>
      </c>
      <c r="B119">
        <f t="shared" si="19"/>
        <v>0.27</v>
      </c>
      <c r="C119">
        <f t="shared" si="20"/>
        <v>4.9839294857579958E-2</v>
      </c>
      <c r="D119">
        <f t="shared" si="21"/>
        <v>-4.9839294857579958E-2</v>
      </c>
      <c r="E119">
        <f t="shared" si="22"/>
        <v>4.9806568289293654E-4</v>
      </c>
      <c r="G119">
        <v>0.42</v>
      </c>
      <c r="H119">
        <f t="shared" si="28"/>
        <v>0.74147293439999995</v>
      </c>
      <c r="I119">
        <f t="shared" si="29"/>
        <v>4.3161615901884304E-2</v>
      </c>
      <c r="J119">
        <f t="shared" si="27"/>
        <v>-4.3161615901884304E-2</v>
      </c>
      <c r="K119">
        <f t="shared" si="24"/>
        <v>3.1879691891772662E-4</v>
      </c>
    </row>
    <row r="120" spans="1:11" x14ac:dyDescent="0.2">
      <c r="A120">
        <v>27.5</v>
      </c>
      <c r="B120">
        <f t="shared" si="19"/>
        <v>0.27500000000000002</v>
      </c>
      <c r="C120">
        <f t="shared" si="20"/>
        <v>4.9893991149960751E-2</v>
      </c>
      <c r="D120">
        <f t="shared" si="21"/>
        <v>-4.9893991149960751E-2</v>
      </c>
      <c r="E120">
        <f t="shared" si="22"/>
        <v>4.9866643003770395E-4</v>
      </c>
      <c r="G120">
        <v>0.43</v>
      </c>
      <c r="H120">
        <f t="shared" si="28"/>
        <v>0.74516906640000002</v>
      </c>
      <c r="I120">
        <f t="shared" si="29"/>
        <v>4.2719424108267692E-2</v>
      </c>
      <c r="J120">
        <f t="shared" si="27"/>
        <v>-4.2719424108267692E-2</v>
      </c>
      <c r="K120">
        <f t="shared" si="24"/>
        <v>3.1742766017480947E-4</v>
      </c>
    </row>
    <row r="121" spans="1:11" x14ac:dyDescent="0.2">
      <c r="A121">
        <v>28</v>
      </c>
      <c r="B121">
        <f t="shared" si="19"/>
        <v>0.28000000000000003</v>
      </c>
      <c r="C121">
        <f t="shared" si="20"/>
        <v>4.9938175305507697E-2</v>
      </c>
      <c r="D121">
        <f t="shared" si="21"/>
        <v>-4.9938175305507697E-2</v>
      </c>
      <c r="E121">
        <f t="shared" si="22"/>
        <v>4.9916083227734265E-4</v>
      </c>
      <c r="G121">
        <v>0.44</v>
      </c>
      <c r="H121">
        <f t="shared" si="28"/>
        <v>0.74888680106666672</v>
      </c>
      <c r="I121">
        <f t="shared" si="29"/>
        <v>4.2261699452473635E-2</v>
      </c>
      <c r="J121">
        <f t="shared" si="27"/>
        <v>-4.2261699452473635E-2</v>
      </c>
      <c r="K121">
        <f t="shared" si="24"/>
        <v>3.1593726907405386E-4</v>
      </c>
    </row>
    <row r="122" spans="1:11" x14ac:dyDescent="0.2">
      <c r="A122">
        <v>28.5</v>
      </c>
      <c r="B122">
        <f t="shared" si="19"/>
        <v>0.28499999999999998</v>
      </c>
      <c r="C122">
        <f t="shared" si="20"/>
        <v>4.9972083287733657E-2</v>
      </c>
      <c r="D122">
        <f t="shared" si="21"/>
        <v>-4.9972083287733657E-2</v>
      </c>
      <c r="E122">
        <f t="shared" si="22"/>
        <v>4.9955129296620163E-4</v>
      </c>
      <c r="G122">
        <v>0.45</v>
      </c>
      <c r="H122">
        <f t="shared" si="28"/>
        <v>0.75262649999999998</v>
      </c>
      <c r="I122">
        <f t="shared" si="29"/>
        <v>4.1788465754670205E-2</v>
      </c>
      <c r="J122">
        <f t="shared" si="27"/>
        <v>-4.1788465754670205E-2</v>
      </c>
      <c r="K122">
        <f t="shared" si="24"/>
        <v>3.143223131716399E-4</v>
      </c>
    </row>
    <row r="123" spans="1:11" x14ac:dyDescent="0.2">
      <c r="A123">
        <v>29</v>
      </c>
      <c r="B123">
        <f t="shared" si="19"/>
        <v>0.28999999999999998</v>
      </c>
      <c r="C123">
        <f t="shared" si="20"/>
        <v>4.9995942804411712E-2</v>
      </c>
      <c r="D123">
        <f t="shared" si="21"/>
        <v>-4.9995942804411712E-2</v>
      </c>
      <c r="E123">
        <f t="shared" si="22"/>
        <v>4.9984013046072728E-4</v>
      </c>
      <c r="G123">
        <v>0.46</v>
      </c>
      <c r="H123">
        <f t="shared" si="28"/>
        <v>0.75638851839999999</v>
      </c>
      <c r="I123">
        <f t="shared" si="29"/>
        <v>4.1299764338818372E-2</v>
      </c>
      <c r="J123">
        <f t="shared" si="27"/>
        <v>-4.1299764338818372E-2</v>
      </c>
      <c r="K123">
        <f t="shared" si="24"/>
        <v>3.1257945043513868E-4</v>
      </c>
    </row>
    <row r="124" spans="1:11" x14ac:dyDescent="0.2">
      <c r="A124">
        <v>29.5</v>
      </c>
      <c r="B124">
        <f t="shared" si="19"/>
        <v>0.29499999999999998</v>
      </c>
      <c r="C124">
        <f t="shared" si="20"/>
        <v>5.0009973757964843E-2</v>
      </c>
      <c r="D124">
        <f t="shared" si="21"/>
        <v>-5.0009973757964843E-2</v>
      </c>
      <c r="E124">
        <f t="shared" si="22"/>
        <v>5.0002958281188321E-4</v>
      </c>
      <c r="G124">
        <v>0.47</v>
      </c>
      <c r="H124">
        <f t="shared" si="28"/>
        <v>0.76017320506666675</v>
      </c>
      <c r="I124">
        <f t="shared" si="29"/>
        <v>4.0795654032671935E-2</v>
      </c>
      <c r="J124">
        <f t="shared" si="27"/>
        <v>-4.0795654032671935E-2</v>
      </c>
      <c r="K124">
        <f t="shared" si="24"/>
        <v>3.1070543530500866E-4</v>
      </c>
    </row>
    <row r="125" spans="1:11" x14ac:dyDescent="0.2">
      <c r="A125">
        <v>30</v>
      </c>
      <c r="B125">
        <f t="shared" si="19"/>
        <v>0.3</v>
      </c>
      <c r="C125">
        <f t="shared" si="20"/>
        <v>5.0014388661641908E-2</v>
      </c>
      <c r="D125">
        <f t="shared" si="21"/>
        <v>-5.0014388661641908E-2</v>
      </c>
      <c r="E125">
        <f t="shared" si="22"/>
        <v>5.0012181209803418E-4</v>
      </c>
      <c r="G125">
        <v>0.48</v>
      </c>
      <c r="H125">
        <f t="shared" si="28"/>
        <v>0.76398090239999994</v>
      </c>
      <c r="I125">
        <f t="shared" si="29"/>
        <v>4.0276211167777611E-2</v>
      </c>
      <c r="J125">
        <f t="shared" si="27"/>
        <v>-4.0276211167777611E-2</v>
      </c>
      <c r="K125">
        <f t="shared" si="24"/>
        <v>3.086971249320998E-4</v>
      </c>
    </row>
    <row r="126" spans="1:11" x14ac:dyDescent="0.2">
      <c r="A126">
        <v>30.5</v>
      </c>
      <c r="B126">
        <f t="shared" si="19"/>
        <v>0.30499999999999999</v>
      </c>
      <c r="C126">
        <f t="shared" si="20"/>
        <v>5.0009393024603686E-2</v>
      </c>
      <c r="D126">
        <f t="shared" si="21"/>
        <v>-5.0009393024603686E-2</v>
      </c>
      <c r="E126">
        <f t="shared" si="22"/>
        <v>5.0011890843122838E-4</v>
      </c>
      <c r="G126">
        <v>0.49</v>
      </c>
      <c r="H126">
        <f t="shared" si="28"/>
        <v>0.76781194639999995</v>
      </c>
      <c r="I126">
        <f t="shared" si="29"/>
        <v>3.9741529579474938E-2</v>
      </c>
      <c r="J126">
        <f t="shared" si="27"/>
        <v>-3.9741529579474938E-2</v>
      </c>
      <c r="K126">
        <f t="shared" si="24"/>
        <v>3.0655148558331782E-4</v>
      </c>
    </row>
    <row r="127" spans="1:11" x14ac:dyDescent="0.2">
      <c r="A127">
        <v>31</v>
      </c>
      <c r="B127">
        <f t="shared" si="19"/>
        <v>0.31</v>
      </c>
      <c r="C127">
        <f t="shared" si="20"/>
        <v>4.9995185708711684E-2</v>
      </c>
      <c r="D127">
        <f t="shared" si="21"/>
        <v>-4.9995185708711684E-2</v>
      </c>
      <c r="E127">
        <f t="shared" si="22"/>
        <v>5.0002289366657729E-4</v>
      </c>
      <c r="G127">
        <v>0.5</v>
      </c>
      <c r="H127">
        <f t="shared" si="28"/>
        <v>0.77166666666666672</v>
      </c>
      <c r="I127">
        <f t="shared" si="29"/>
        <v>3.9191720606896387E-2</v>
      </c>
      <c r="J127">
        <f t="shared" si="27"/>
        <v>-3.9191720606896387E-2</v>
      </c>
      <c r="K127">
        <f t="shared" si="24"/>
        <v>3.0426559920728472E-4</v>
      </c>
    </row>
    <row r="128" spans="1:11" x14ac:dyDescent="0.2">
      <c r="A128">
        <v>31.5</v>
      </c>
      <c r="B128">
        <f t="shared" si="19"/>
        <v>0.315</v>
      </c>
      <c r="C128">
        <f t="shared" si="20"/>
        <v>4.9971959259519985E-2</v>
      </c>
      <c r="D128">
        <f t="shared" si="21"/>
        <v>-4.9971959259519985E-2</v>
      </c>
      <c r="E128">
        <f t="shared" si="22"/>
        <v>4.9983572484115879E-4</v>
      </c>
      <c r="G128">
        <v>0.51</v>
      </c>
      <c r="H128">
        <f t="shared" si="28"/>
        <v>0.77554538640000015</v>
      </c>
      <c r="I128">
        <f t="shared" si="29"/>
        <v>3.862691309296723E-2</v>
      </c>
      <c r="J128">
        <f t="shared" si="27"/>
        <v>-3.862691309296723E-2</v>
      </c>
      <c r="K128">
        <f t="shared" si="24"/>
        <v>3.0183667015270643E-4</v>
      </c>
    </row>
    <row r="129" spans="1:11" x14ac:dyDescent="0.2">
      <c r="A129">
        <v>32</v>
      </c>
      <c r="B129">
        <f t="shared" si="19"/>
        <v>0.32</v>
      </c>
      <c r="C129">
        <f t="shared" si="20"/>
        <v>4.9939900213714382E-2</v>
      </c>
      <c r="D129">
        <f t="shared" si="21"/>
        <v>-4.9939900213714382E-2</v>
      </c>
      <c r="E129">
        <f t="shared" si="22"/>
        <v>4.9955929736617227E-4</v>
      </c>
      <c r="G129">
        <v>0.52</v>
      </c>
      <c r="H129">
        <f t="shared" si="28"/>
        <v>0.77944842240000001</v>
      </c>
      <c r="I129">
        <f t="shared" si="29"/>
        <v>3.8047253384405656E-2</v>
      </c>
      <c r="J129">
        <f t="shared" si="27"/>
        <v>-3.8047253384405656E-2</v>
      </c>
      <c r="K129">
        <f t="shared" si="24"/>
        <v>2.992620320311688E-4</v>
      </c>
    </row>
    <row r="130" spans="1:11" x14ac:dyDescent="0.2">
      <c r="A130">
        <v>32.5</v>
      </c>
      <c r="B130">
        <f t="shared" si="19"/>
        <v>0.32500000000000001</v>
      </c>
      <c r="C130">
        <f t="shared" si="20"/>
        <v>4.9899189385014774E-2</v>
      </c>
      <c r="D130">
        <f t="shared" si="21"/>
        <v>-4.9899189385014774E-2</v>
      </c>
      <c r="E130">
        <f t="shared" si="22"/>
        <v>4.9919544799364622E-4</v>
      </c>
      <c r="G130">
        <v>0.53</v>
      </c>
      <c r="H130">
        <f t="shared" si="28"/>
        <v>0.78337608506666678</v>
      </c>
      <c r="I130">
        <f t="shared" si="29"/>
        <v>3.7452905331722706E-2</v>
      </c>
      <c r="J130">
        <f t="shared" si="27"/>
        <v>-3.7452905331722706E-2</v>
      </c>
      <c r="K130">
        <f t="shared" si="24"/>
        <v>2.9653915471675353E-4</v>
      </c>
    </row>
    <row r="131" spans="1:11" x14ac:dyDescent="0.2">
      <c r="A131">
        <v>33</v>
      </c>
      <c r="B131">
        <f t="shared" si="19"/>
        <v>0.33</v>
      </c>
      <c r="C131">
        <f t="shared" si="20"/>
        <v>4.9850002130357035E-2</v>
      </c>
      <c r="D131">
        <f t="shared" si="21"/>
        <v>-4.9850002130357035E-2</v>
      </c>
      <c r="E131">
        <f t="shared" si="22"/>
        <v>4.9874595757685948E-4</v>
      </c>
      <c r="G131">
        <v>0.54</v>
      </c>
      <c r="H131">
        <f t="shared" si="28"/>
        <v>0.78732867839999998</v>
      </c>
      <c r="I131">
        <f t="shared" si="29"/>
        <v>3.6844050289222281E-2</v>
      </c>
      <c r="J131">
        <f t="shared" si="27"/>
        <v>-3.6844050289222281E-2</v>
      </c>
      <c r="K131">
        <f t="shared" si="24"/>
        <v>2.9366565147429967E-4</v>
      </c>
    </row>
    <row r="132" spans="1:11" x14ac:dyDescent="0.2">
      <c r="A132">
        <v>33.5</v>
      </c>
      <c r="B132">
        <f t="shared" si="19"/>
        <v>0.33500000000000002</v>
      </c>
      <c r="C132">
        <f t="shared" si="20"/>
        <v>4.9792508597991697E-2</v>
      </c>
      <c r="D132">
        <f t="shared" si="21"/>
        <v>-4.9792508597991697E-2</v>
      </c>
      <c r="E132">
        <f t="shared" si="22"/>
        <v>4.9821255364174415E-4</v>
      </c>
      <c r="G132">
        <v>0.55000000000000004</v>
      </c>
      <c r="H132">
        <f t="shared" si="28"/>
        <v>0.79130650000000002</v>
      </c>
      <c r="I132">
        <f t="shared" si="29"/>
        <v>3.6220887115001175E-2</v>
      </c>
      <c r="J132">
        <f t="shared" si="27"/>
        <v>-3.6220887115001175E-2</v>
      </c>
      <c r="K132">
        <f t="shared" si="24"/>
        <v>2.9063928620917109E-4</v>
      </c>
    </row>
    <row r="133" spans="1:11" x14ac:dyDescent="0.2">
      <c r="A133">
        <v>34</v>
      </c>
      <c r="B133">
        <f t="shared" si="19"/>
        <v>0.34</v>
      </c>
      <c r="C133">
        <f t="shared" si="20"/>
        <v>4.9726873958978499E-2</v>
      </c>
      <c r="D133">
        <f t="shared" si="21"/>
        <v>-4.9726873958978499E-2</v>
      </c>
      <c r="E133">
        <f t="shared" si="22"/>
        <v>4.9759691278485139E-4</v>
      </c>
      <c r="G133">
        <v>0.56000000000000005</v>
      </c>
      <c r="H133">
        <f t="shared" si="28"/>
        <v>0.79530984106666669</v>
      </c>
      <c r="I133">
        <f t="shared" si="29"/>
        <v>3.558363217094903E-2</v>
      </c>
      <c r="J133">
        <f t="shared" si="27"/>
        <v>-3.558363217094903E-2</v>
      </c>
      <c r="K133">
        <f t="shared" si="24"/>
        <v>2.8745798082970307E-4</v>
      </c>
    </row>
    <row r="134" spans="1:11" x14ac:dyDescent="0.2">
      <c r="A134">
        <v>34.5</v>
      </c>
      <c r="B134">
        <f t="shared" si="19"/>
        <v>0.34499999999999997</v>
      </c>
      <c r="C134">
        <f t="shared" si="20"/>
        <v>4.9653258623415256E-2</v>
      </c>
      <c r="D134">
        <f t="shared" si="21"/>
        <v>-4.9653258623415256E-2</v>
      </c>
      <c r="E134">
        <f t="shared" si="22"/>
        <v>4.969006629119637E-4</v>
      </c>
      <c r="G134">
        <v>0.56999999999999995</v>
      </c>
      <c r="H134">
        <f t="shared" si="28"/>
        <v>0.79933898639999978</v>
      </c>
      <c r="I134">
        <f t="shared" si="29"/>
        <v>3.4932519322748372E-2</v>
      </c>
      <c r="J134">
        <f t="shared" si="27"/>
        <v>-3.4932519322748372E-2</v>
      </c>
      <c r="K134">
        <f t="shared" si="24"/>
        <v>2.8411982271544047E-4</v>
      </c>
    </row>
    <row r="135" spans="1:11" x14ac:dyDescent="0.2">
      <c r="A135">
        <v>35</v>
      </c>
      <c r="B135">
        <f t="shared" ref="B135:B198" si="30">A135/100</f>
        <v>0.35</v>
      </c>
      <c r="C135">
        <f t="shared" ref="C135:C198" si="31">5*$B$2*(0.2969*B135^0.5-0.126*B135-0.3516*B135^2+0.2843*B135^3-0.1015*B135^4)</f>
        <v>4.957181844261379E-2</v>
      </c>
      <c r="D135">
        <f t="shared" ref="D135:D198" si="32">-C135</f>
        <v>-4.957181844261379E-2</v>
      </c>
      <c r="E135">
        <f t="shared" ref="E135:E198" si="33">(B135-B134)*(C134+C135)</f>
        <v>4.9612538533014565E-4</v>
      </c>
      <c r="G135">
        <v>0.57999999999999996</v>
      </c>
      <c r="H135">
        <f t="shared" si="28"/>
        <v>0.80339421439999992</v>
      </c>
      <c r="I135">
        <f t="shared" si="29"/>
        <v>3.4267799939874596E-2</v>
      </c>
      <c r="J135">
        <f t="shared" si="27"/>
        <v>-3.4267799939874596E-2</v>
      </c>
      <c r="K135">
        <f t="shared" si="24"/>
        <v>2.8062307228273717E-4</v>
      </c>
    </row>
    <row r="136" spans="1:11" x14ac:dyDescent="0.2">
      <c r="A136">
        <v>35.5</v>
      </c>
      <c r="B136">
        <f t="shared" si="30"/>
        <v>0.35499999999999998</v>
      </c>
      <c r="C136">
        <f t="shared" si="31"/>
        <v>4.948270489832312E-2</v>
      </c>
      <c r="D136">
        <f t="shared" si="32"/>
        <v>-4.948270489832312E-2</v>
      </c>
      <c r="E136">
        <f t="shared" si="33"/>
        <v>4.9527261670468498E-4</v>
      </c>
      <c r="G136">
        <v>0.59</v>
      </c>
      <c r="H136">
        <f t="shared" si="28"/>
        <v>0.80747579706666661</v>
      </c>
      <c r="I136">
        <f t="shared" si="29"/>
        <v>3.358974289559595E-2</v>
      </c>
      <c r="J136">
        <f t="shared" si="27"/>
        <v>-3.358974289559595E-2</v>
      </c>
      <c r="K136">
        <f t="shared" si="24"/>
        <v>2.7696617063984933E-4</v>
      </c>
    </row>
    <row r="137" spans="1:11" x14ac:dyDescent="0.2">
      <c r="A137">
        <v>36</v>
      </c>
      <c r="B137">
        <f t="shared" si="30"/>
        <v>0.36</v>
      </c>
      <c r="C137">
        <f t="shared" si="31"/>
        <v>4.9386065280000009E-2</v>
      </c>
      <c r="D137">
        <f t="shared" si="32"/>
        <v>-4.9386065280000009E-2</v>
      </c>
      <c r="E137">
        <f t="shared" si="33"/>
        <v>4.9434385089161613E-4</v>
      </c>
      <c r="G137">
        <v>0.6</v>
      </c>
      <c r="H137">
        <f t="shared" si="28"/>
        <v>0.81158399999999986</v>
      </c>
      <c r="I137">
        <f t="shared" si="29"/>
        <v>3.2898634566973554E-2</v>
      </c>
      <c r="J137">
        <f t="shared" si="27"/>
        <v>-3.2898634566973554E-2</v>
      </c>
      <c r="K137">
        <f t="shared" ref="K137:K177" si="34">(H137-H136)*(I136+I137)</f>
        <v>2.7314774732429631E-4</v>
      </c>
    </row>
    <row r="138" spans="1:11" x14ac:dyDescent="0.2">
      <c r="A138">
        <v>36.5</v>
      </c>
      <c r="B138">
        <f t="shared" si="30"/>
        <v>0.36499999999999999</v>
      </c>
      <c r="C138">
        <f t="shared" si="31"/>
        <v>4.9282042851036968E-2</v>
      </c>
      <c r="D138">
        <f t="shared" si="32"/>
        <v>-4.9282042851036968E-2</v>
      </c>
      <c r="E138">
        <f t="shared" si="33"/>
        <v>4.9334054065518532E-4</v>
      </c>
      <c r="G138">
        <v>0.61</v>
      </c>
      <c r="H138">
        <f t="shared" si="28"/>
        <v>0.8157190823999998</v>
      </c>
      <c r="I138">
        <f t="shared" si="29"/>
        <v>3.2194778834861437E-2</v>
      </c>
      <c r="J138">
        <f t="shared" si="27"/>
        <v>-3.2194778834861437E-2</v>
      </c>
      <c r="K138">
        <f t="shared" si="34"/>
        <v>2.6916662811384776E-4</v>
      </c>
    </row>
    <row r="139" spans="1:11" x14ac:dyDescent="0.2">
      <c r="A139">
        <v>37</v>
      </c>
      <c r="B139">
        <f t="shared" si="30"/>
        <v>0.37</v>
      </c>
      <c r="C139">
        <f t="shared" si="31"/>
        <v>4.917077700477706E-2</v>
      </c>
      <c r="D139">
        <f t="shared" si="32"/>
        <v>-4.917077700477706E-2</v>
      </c>
      <c r="E139">
        <f t="shared" si="33"/>
        <v>4.922640992790706E-4</v>
      </c>
      <c r="G139">
        <v>0.62</v>
      </c>
      <c r="H139">
        <f t="shared" si="28"/>
        <v>0.81988129706666668</v>
      </c>
      <c r="I139">
        <f t="shared" si="29"/>
        <v>3.1478497083906438E-2</v>
      </c>
      <c r="J139">
        <f t="shared" si="27"/>
        <v>-3.1478497083906438E-2</v>
      </c>
      <c r="K139">
        <f t="shared" si="34"/>
        <v>2.6502184290382307E-4</v>
      </c>
    </row>
    <row r="140" spans="1:11" x14ac:dyDescent="0.2">
      <c r="A140">
        <v>37.5</v>
      </c>
      <c r="B140">
        <f t="shared" si="30"/>
        <v>0.375</v>
      </c>
      <c r="C140">
        <f t="shared" si="31"/>
        <v>4.9052403411071942E-2</v>
      </c>
      <c r="D140">
        <f t="shared" si="32"/>
        <v>-4.9052403411071942E-2</v>
      </c>
      <c r="E140">
        <f t="shared" si="33"/>
        <v>4.9111590207924548E-4</v>
      </c>
      <c r="G140">
        <v>0.63</v>
      </c>
      <c r="H140">
        <f t="shared" si="28"/>
        <v>0.82407089039999992</v>
      </c>
      <c r="I140">
        <f t="shared" si="29"/>
        <v>3.075012820254831E-2</v>
      </c>
      <c r="J140">
        <f t="shared" si="27"/>
        <v>-3.075012820254831E-2</v>
      </c>
      <c r="K140">
        <f t="shared" si="34"/>
        <v>2.6071263364262315E-4</v>
      </c>
    </row>
    <row r="141" spans="1:11" x14ac:dyDescent="0.2">
      <c r="A141">
        <v>38</v>
      </c>
      <c r="B141">
        <f t="shared" si="30"/>
        <v>0.38</v>
      </c>
      <c r="C141">
        <f t="shared" si="31"/>
        <v>4.8927054154074445E-2</v>
      </c>
      <c r="D141">
        <f t="shared" si="32"/>
        <v>-4.8927054154074445E-2</v>
      </c>
      <c r="E141">
        <f t="shared" si="33"/>
        <v>4.8989728782573242E-4</v>
      </c>
      <c r="G141">
        <v>0.64</v>
      </c>
      <c r="H141">
        <f t="shared" si="28"/>
        <v>0.82828810239999995</v>
      </c>
      <c r="I141">
        <f t="shared" si="29"/>
        <v>3.0010028583019654E-2</v>
      </c>
      <c r="J141">
        <f t="shared" si="27"/>
        <v>-3.0010028583019654E-2</v>
      </c>
      <c r="K141">
        <f t="shared" si="34"/>
        <v>2.5623846231798023E-4</v>
      </c>
    </row>
    <row r="142" spans="1:11" x14ac:dyDescent="0.2">
      <c r="A142">
        <v>38.5</v>
      </c>
      <c r="B142">
        <f t="shared" si="30"/>
        <v>0.38500000000000001</v>
      </c>
      <c r="C142">
        <f t="shared" si="31"/>
        <v>4.8794857861898383E-2</v>
      </c>
      <c r="D142">
        <f t="shared" si="32"/>
        <v>-4.8794857861898383E-2</v>
      </c>
      <c r="E142">
        <f t="shared" si="33"/>
        <v>4.8860956007986452E-4</v>
      </c>
      <c r="G142">
        <v>0.65</v>
      </c>
      <c r="H142">
        <f t="shared" si="28"/>
        <v>0.83253316666666666</v>
      </c>
      <c r="I142">
        <f t="shared" si="29"/>
        <v>2.9258572121345944E-2</v>
      </c>
      <c r="J142">
        <f t="shared" ref="J142:J177" si="35">-I142</f>
        <v>-2.9258572121345944E-2</v>
      </c>
      <c r="K142">
        <f t="shared" si="34"/>
        <v>2.5159901898543977E-4</v>
      </c>
    </row>
    <row r="143" spans="1:11" x14ac:dyDescent="0.2">
      <c r="A143">
        <v>39</v>
      </c>
      <c r="B143">
        <f t="shared" si="30"/>
        <v>0.39</v>
      </c>
      <c r="C143">
        <f t="shared" si="31"/>
        <v>4.8655939828724216E-2</v>
      </c>
      <c r="D143">
        <f t="shared" si="32"/>
        <v>-4.8655939828724216E-2</v>
      </c>
      <c r="E143">
        <f t="shared" si="33"/>
        <v>4.8725398845311341E-4</v>
      </c>
      <c r="G143">
        <v>0.66</v>
      </c>
      <c r="H143">
        <f t="shared" si="28"/>
        <v>0.83680631039999998</v>
      </c>
      <c r="I143">
        <f t="shared" si="29"/>
        <v>2.8496150217345535E-2</v>
      </c>
      <c r="J143">
        <f t="shared" si="35"/>
        <v>-2.8496150217345535E-2</v>
      </c>
      <c r="K143">
        <f t="shared" si="34"/>
        <v>2.4679422983198525E-4</v>
      </c>
    </row>
    <row r="144" spans="1:11" x14ac:dyDescent="0.2">
      <c r="A144">
        <v>39.5</v>
      </c>
      <c r="B144">
        <f t="shared" si="30"/>
        <v>0.39500000000000002</v>
      </c>
      <c r="C144">
        <f t="shared" si="31"/>
        <v>4.8510422129882089E-2</v>
      </c>
      <c r="D144">
        <f t="shared" si="32"/>
        <v>-4.8510422129882089E-2</v>
      </c>
      <c r="E144">
        <f t="shared" si="33"/>
        <v>4.8583180979303199E-4</v>
      </c>
      <c r="G144">
        <v>0.67</v>
      </c>
      <c r="H144">
        <f t="shared" si="28"/>
        <v>0.84110775440000007</v>
      </c>
      <c r="I144">
        <f t="shared" si="29"/>
        <v>2.7723171774629633E-2</v>
      </c>
      <c r="J144">
        <f t="shared" si="35"/>
        <v>-2.7723171774629633E-2</v>
      </c>
      <c r="K144">
        <f t="shared" si="34"/>
        <v>2.418242652664552E-4</v>
      </c>
    </row>
    <row r="145" spans="1:11" x14ac:dyDescent="0.2">
      <c r="A145">
        <v>40</v>
      </c>
      <c r="B145">
        <f t="shared" si="30"/>
        <v>0.4</v>
      </c>
      <c r="C145">
        <f t="shared" si="31"/>
        <v>4.8358423730399183E-2</v>
      </c>
      <c r="D145">
        <f t="shared" si="32"/>
        <v>-4.8358423730399183E-2</v>
      </c>
      <c r="E145">
        <f t="shared" si="33"/>
        <v>4.843442293014068E-4</v>
      </c>
      <c r="G145">
        <v>0.68</v>
      </c>
      <c r="H145">
        <f t="shared" si="28"/>
        <v>0.84543771306666682</v>
      </c>
      <c r="I145">
        <f t="shared" si="29"/>
        <v>2.694006320060233E-2</v>
      </c>
      <c r="J145">
        <f t="shared" si="35"/>
        <v>-2.694006320060233E-2</v>
      </c>
      <c r="K145">
        <f t="shared" si="34"/>
        <v>2.3668954802904635E-4</v>
      </c>
    </row>
    <row r="146" spans="1:11" x14ac:dyDescent="0.2">
      <c r="A146">
        <v>40.5</v>
      </c>
      <c r="B146">
        <f t="shared" si="30"/>
        <v>0.40500000000000003</v>
      </c>
      <c r="C146">
        <f t="shared" si="31"/>
        <v>4.820006058745991E-2</v>
      </c>
      <c r="D146">
        <f t="shared" si="32"/>
        <v>-4.820006058745991E-2</v>
      </c>
      <c r="E146">
        <f t="shared" si="33"/>
        <v>4.8279242158929593E-4</v>
      </c>
      <c r="G146">
        <v>0.69</v>
      </c>
      <c r="H146">
        <f t="shared" si="28"/>
        <v>0.84979639439999999</v>
      </c>
      <c r="I146">
        <f t="shared" si="29"/>
        <v>2.6147268406460582E-2</v>
      </c>
      <c r="J146">
        <f t="shared" si="35"/>
        <v>-2.6147268406460582E-2</v>
      </c>
      <c r="K146">
        <f t="shared" si="34"/>
        <v>2.3139076131217313E-4</v>
      </c>
    </row>
    <row r="147" spans="1:11" x14ac:dyDescent="0.2">
      <c r="A147">
        <v>41</v>
      </c>
      <c r="B147">
        <f t="shared" si="30"/>
        <v>0.41</v>
      </c>
      <c r="C147">
        <f t="shared" si="31"/>
        <v>4.8035445747190639E-2</v>
      </c>
      <c r="D147">
        <f t="shared" si="32"/>
        <v>-4.8035445747190639E-2</v>
      </c>
      <c r="E147">
        <f t="shared" si="33"/>
        <v>4.8117753167324786E-4</v>
      </c>
      <c r="G147">
        <v>0.7</v>
      </c>
      <c r="H147">
        <f t="shared" si="28"/>
        <v>0.85418400000000005</v>
      </c>
      <c r="I147">
        <f t="shared" si="29"/>
        <v>2.5345248807194205E-2</v>
      </c>
      <c r="J147">
        <f t="shared" si="35"/>
        <v>-2.5345248807194205E-2</v>
      </c>
      <c r="K147">
        <f t="shared" si="34"/>
        <v>2.2592885688473157E-4</v>
      </c>
    </row>
    <row r="148" spans="1:11" x14ac:dyDescent="0.2">
      <c r="A148">
        <v>41.5</v>
      </c>
      <c r="B148">
        <f t="shared" si="30"/>
        <v>0.41499999999999998</v>
      </c>
      <c r="C148">
        <f t="shared" si="31"/>
        <v>4.7864689436148494E-2</v>
      </c>
      <c r="D148">
        <f t="shared" si="32"/>
        <v>-4.7864689436148494E-2</v>
      </c>
      <c r="E148">
        <f t="shared" si="33"/>
        <v>4.7950067591669609E-4</v>
      </c>
      <c r="G148">
        <v>0.71</v>
      </c>
      <c r="H148">
        <f t="shared" ref="H148:H177" si="36">((1-$G148)^4*N$2+4*$G148*(1-$G148)^3*N$3+6*$G148^2*(1-$G148)^2*N$4+4*$G148^3*(1-$G148)*N$5+$G148^4*N$6)/((1-$G148)^4+4*$G148*(1-$G148)^3+6*$G148^2*(1-$G148)^2+4*$G148^3*(1-$G148)+$G148^4)</f>
        <v>0.85860072506666674</v>
      </c>
      <c r="I148">
        <f t="shared" ref="I148:I177" si="37">((1-$G148)^4*O$2+4*$G148*(1-$G148)^3*O$3+6*$G148^2*(1-$G148)^2*O$4+4*$G148^3*(1-$G148)*O$5+$G148^4*O$6)/((1-$G148)^4+4*$G148*(1-$G148)^3+6*$G148^2*(1-$G148)^2+4*$G148^3*(1-$G148)+$G148^4)</f>
        <v>2.45344833215859E-2</v>
      </c>
      <c r="J148">
        <f t="shared" si="35"/>
        <v>-2.45344833215859E-2</v>
      </c>
      <c r="K148">
        <f t="shared" si="34"/>
        <v>2.2030506321180259E-4</v>
      </c>
    </row>
    <row r="149" spans="1:11" x14ac:dyDescent="0.2">
      <c r="A149">
        <v>42</v>
      </c>
      <c r="B149">
        <f t="shared" si="30"/>
        <v>0.42</v>
      </c>
      <c r="C149">
        <f t="shared" si="31"/>
        <v>4.7687899147864678E-2</v>
      </c>
      <c r="D149">
        <f t="shared" si="32"/>
        <v>-4.7687899147864678E-2</v>
      </c>
      <c r="E149">
        <f t="shared" si="33"/>
        <v>4.7776294292006626E-4</v>
      </c>
      <c r="G149">
        <v>0.72</v>
      </c>
      <c r="H149">
        <f t="shared" si="36"/>
        <v>0.86304675840000011</v>
      </c>
      <c r="I149">
        <f t="shared" si="37"/>
        <v>2.371546837221122E-2</v>
      </c>
      <c r="J149">
        <f t="shared" si="35"/>
        <v>-2.371546837221122E-2</v>
      </c>
      <c r="K149">
        <f t="shared" si="34"/>
        <v>2.1452089356234722E-4</v>
      </c>
    </row>
    <row r="150" spans="1:11" x14ac:dyDescent="0.2">
      <c r="A150">
        <v>42.5</v>
      </c>
      <c r="B150">
        <f t="shared" si="30"/>
        <v>0.42499999999999999</v>
      </c>
      <c r="C150">
        <f t="shared" si="31"/>
        <v>4.7505179724764555E-2</v>
      </c>
      <c r="D150">
        <f t="shared" si="32"/>
        <v>-4.7505179724764555E-2</v>
      </c>
      <c r="E150">
        <f t="shared" si="33"/>
        <v>4.7596539436314659E-4</v>
      </c>
      <c r="G150">
        <v>0.73</v>
      </c>
      <c r="H150">
        <f t="shared" si="36"/>
        <v>0.86752228240000007</v>
      </c>
      <c r="I150">
        <f t="shared" si="37"/>
        <v>2.2888717885438604E-2</v>
      </c>
      <c r="J150">
        <f t="shared" si="35"/>
        <v>-2.2888717885438604E-2</v>
      </c>
      <c r="K150">
        <f t="shared" si="34"/>
        <v>2.0857815409657977E-4</v>
      </c>
    </row>
    <row r="151" spans="1:11" x14ac:dyDescent="0.2">
      <c r="A151">
        <v>43</v>
      </c>
      <c r="B151">
        <f t="shared" si="30"/>
        <v>0.43</v>
      </c>
      <c r="C151">
        <f t="shared" si="31"/>
        <v>4.7316633435763186E-2</v>
      </c>
      <c r="D151">
        <f t="shared" si="32"/>
        <v>-4.7316633435763186E-2</v>
      </c>
      <c r="E151">
        <f t="shared" si="33"/>
        <v>4.7410906580263912E-4</v>
      </c>
      <c r="G151">
        <v>0.74</v>
      </c>
      <c r="H151">
        <f t="shared" si="36"/>
        <v>0.87202747306666684</v>
      </c>
      <c r="I151">
        <f t="shared" si="37"/>
        <v>2.2054763291429358E-2</v>
      </c>
      <c r="J151">
        <f t="shared" si="35"/>
        <v>-2.2054763291429358E-2</v>
      </c>
      <c r="K151">
        <f t="shared" si="34"/>
        <v>2.0247895192553918E-4</v>
      </c>
    </row>
    <row r="152" spans="1:11" x14ac:dyDescent="0.2">
      <c r="A152">
        <v>43.5</v>
      </c>
      <c r="B152">
        <f t="shared" si="30"/>
        <v>0.435</v>
      </c>
      <c r="C152">
        <f t="shared" si="31"/>
        <v>4.7122360049811983E-2</v>
      </c>
      <c r="D152">
        <f t="shared" si="32"/>
        <v>-4.7122360049811983E-2</v>
      </c>
      <c r="E152">
        <f t="shared" si="33"/>
        <v>4.7219496742787625E-4</v>
      </c>
      <c r="G152">
        <v>0.75</v>
      </c>
      <c r="H152">
        <f t="shared" si="36"/>
        <v>0.87656250000000002</v>
      </c>
      <c r="I152">
        <f t="shared" si="37"/>
        <v>2.1214153524137646E-2</v>
      </c>
      <c r="J152">
        <f t="shared" si="35"/>
        <v>-2.1214153524137646E-2</v>
      </c>
      <c r="K152">
        <f t="shared" si="34"/>
        <v>1.9622570313474957E-4</v>
      </c>
    </row>
    <row r="153" spans="1:11" x14ac:dyDescent="0.2">
      <c r="A153">
        <v>44</v>
      </c>
      <c r="B153">
        <f t="shared" si="30"/>
        <v>0.44</v>
      </c>
      <c r="C153">
        <f t="shared" si="31"/>
        <v>4.6922456905651812E-2</v>
      </c>
      <c r="D153">
        <f t="shared" si="32"/>
        <v>-4.6922456905651812E-2</v>
      </c>
      <c r="E153">
        <f t="shared" si="33"/>
        <v>4.7022408477731938E-4</v>
      </c>
      <c r="G153">
        <v>0.76</v>
      </c>
      <c r="H153">
        <f t="shared" si="36"/>
        <v>0.88112752640000003</v>
      </c>
      <c r="I153">
        <f t="shared" si="37"/>
        <v>2.0367455021310512E-2</v>
      </c>
      <c r="J153">
        <f t="shared" si="35"/>
        <v>-2.0367455021310512E-2</v>
      </c>
      <c r="K153">
        <f t="shared" si="34"/>
        <v>1.8982114076443666E-4</v>
      </c>
    </row>
    <row r="154" spans="1:11" x14ac:dyDescent="0.2">
      <c r="A154">
        <v>44.5</v>
      </c>
      <c r="B154">
        <f t="shared" si="30"/>
        <v>0.44500000000000001</v>
      </c>
      <c r="C154">
        <f t="shared" si="31"/>
        <v>4.6717018978008951E-2</v>
      </c>
      <c r="D154">
        <f t="shared" si="32"/>
        <v>-4.6717018978008951E-2</v>
      </c>
      <c r="E154">
        <f t="shared" si="33"/>
        <v>4.6819737941830418E-4</v>
      </c>
      <c r="G154">
        <v>0.77</v>
      </c>
      <c r="H154">
        <f t="shared" si="36"/>
        <v>0.88572270906666661</v>
      </c>
      <c r="I154">
        <f t="shared" si="37"/>
        <v>1.951525172448787E-2</v>
      </c>
      <c r="J154">
        <f t="shared" si="35"/>
        <v>-1.951525172448787E-2</v>
      </c>
      <c r="K154">
        <f t="shared" si="34"/>
        <v>1.8326832273803928E-4</v>
      </c>
    </row>
    <row r="155" spans="1:11" x14ac:dyDescent="0.2">
      <c r="A155">
        <v>45</v>
      </c>
      <c r="B155">
        <f t="shared" si="30"/>
        <v>0.45</v>
      </c>
      <c r="C155">
        <f t="shared" si="31"/>
        <v>4.6506138940453128E-2</v>
      </c>
      <c r="D155">
        <f t="shared" si="32"/>
        <v>-4.6506138940453128E-2</v>
      </c>
      <c r="E155">
        <f t="shared" si="33"/>
        <v>4.6611578959231082E-4</v>
      </c>
      <c r="G155">
        <v>0.78</v>
      </c>
      <c r="H155">
        <f t="shared" si="36"/>
        <v>0.89034819840000012</v>
      </c>
      <c r="I155">
        <f t="shared" si="37"/>
        <v>1.8658145079002496E-2</v>
      </c>
      <c r="J155">
        <f t="shared" si="35"/>
        <v>-1.8658145079002496E-2</v>
      </c>
      <c r="K155">
        <f t="shared" si="34"/>
        <v>1.7657063973165223E-4</v>
      </c>
    </row>
    <row r="156" spans="1:11" x14ac:dyDescent="0.2">
      <c r="A156">
        <v>45.5</v>
      </c>
      <c r="B156">
        <f t="shared" si="30"/>
        <v>0.45500000000000002</v>
      </c>
      <c r="C156">
        <f t="shared" si="31"/>
        <v>4.6289907225121087E-2</v>
      </c>
      <c r="D156">
        <f t="shared" si="32"/>
        <v>-4.6289907225121087E-2</v>
      </c>
      <c r="E156">
        <f t="shared" si="33"/>
        <v>4.6398023082787148E-4</v>
      </c>
      <c r="G156">
        <v>0.79</v>
      </c>
      <c r="H156">
        <f t="shared" si="36"/>
        <v>0.89500413840000015</v>
      </c>
      <c r="I156">
        <f t="shared" si="37"/>
        <v>1.7796754033980042E-2</v>
      </c>
      <c r="J156">
        <f t="shared" si="35"/>
        <v>-1.7796754033980042E-2</v>
      </c>
      <c r="K156">
        <f t="shared" si="34"/>
        <v>1.6973182297610085E-4</v>
      </c>
    </row>
    <row r="157" spans="1:11" x14ac:dyDescent="0.2">
      <c r="A157">
        <v>46</v>
      </c>
      <c r="B157">
        <f t="shared" si="30"/>
        <v>0.46</v>
      </c>
      <c r="C157">
        <f t="shared" si="31"/>
        <v>4.6068412079494594E-2</v>
      </c>
      <c r="D157">
        <f t="shared" si="32"/>
        <v>-4.6068412079494594E-2</v>
      </c>
      <c r="E157">
        <f t="shared" si="33"/>
        <v>4.6179159652307884E-4</v>
      </c>
      <c r="G157">
        <v>0.8</v>
      </c>
      <c r="H157">
        <f t="shared" si="36"/>
        <v>0.89969066666666686</v>
      </c>
      <c r="I157">
        <f t="shared" si="37"/>
        <v>1.6931715042339028E-2</v>
      </c>
      <c r="J157">
        <f t="shared" si="35"/>
        <v>-1.6931715042339028E-2</v>
      </c>
      <c r="K157">
        <f t="shared" si="34"/>
        <v>1.6275595198423013E-4</v>
      </c>
    </row>
    <row r="158" spans="1:11" x14ac:dyDescent="0.2">
      <c r="A158">
        <v>46.5</v>
      </c>
      <c r="B158">
        <f t="shared" si="30"/>
        <v>0.46500000000000002</v>
      </c>
      <c r="C158">
        <f t="shared" si="31"/>
        <v>4.5841739620408758E-2</v>
      </c>
      <c r="D158">
        <f t="shared" si="32"/>
        <v>-4.5841739620408758E-2</v>
      </c>
      <c r="E158">
        <f t="shared" si="33"/>
        <v>4.5955075849951719E-4</v>
      </c>
      <c r="G158">
        <v>0.81</v>
      </c>
      <c r="H158">
        <f t="shared" si="36"/>
        <v>0.9044079143999999</v>
      </c>
      <c r="I158">
        <f t="shared" si="37"/>
        <v>1.6063682060790837E-2</v>
      </c>
      <c r="J158">
        <f t="shared" si="35"/>
        <v>-1.6063682060790837E-2</v>
      </c>
      <c r="K158">
        <f t="shared" si="34"/>
        <v>1.5564746219516292E-4</v>
      </c>
    </row>
    <row r="159" spans="1:11" x14ac:dyDescent="0.2">
      <c r="A159">
        <v>47</v>
      </c>
      <c r="B159">
        <f t="shared" si="30"/>
        <v>0.47</v>
      </c>
      <c r="C159">
        <f t="shared" si="31"/>
        <v>4.5609973885453493E-2</v>
      </c>
      <c r="D159">
        <f t="shared" si="32"/>
        <v>-4.5609973885453493E-2</v>
      </c>
      <c r="E159">
        <f t="shared" si="33"/>
        <v>4.5725856752930664E-4</v>
      </c>
      <c r="G159">
        <v>0.82</v>
      </c>
      <c r="H159">
        <f t="shared" si="36"/>
        <v>0.90915600639999994</v>
      </c>
      <c r="I159">
        <f t="shared" si="37"/>
        <v>1.5193326549839747E-2</v>
      </c>
      <c r="J159">
        <f t="shared" si="35"/>
        <v>-1.5193326549839747E-2</v>
      </c>
      <c r="K159">
        <f t="shared" si="34"/>
        <v>1.4841115252806734E-4</v>
      </c>
    </row>
    <row r="160" spans="1:11" x14ac:dyDescent="0.2">
      <c r="A160">
        <v>47.5</v>
      </c>
      <c r="B160">
        <f t="shared" si="30"/>
        <v>0.47499999999999998</v>
      </c>
      <c r="C160">
        <f t="shared" si="31"/>
        <v>4.5373196881920916E-2</v>
      </c>
      <c r="D160">
        <f t="shared" si="32"/>
        <v>-4.5373196881920916E-2</v>
      </c>
      <c r="E160">
        <f t="shared" si="33"/>
        <v>4.5491585383687248E-4</v>
      </c>
      <c r="G160">
        <v>0.83</v>
      </c>
      <c r="H160">
        <f t="shared" si="36"/>
        <v>0.91393506106666667</v>
      </c>
      <c r="I160">
        <f t="shared" si="37"/>
        <v>1.4321337473782858E-2</v>
      </c>
      <c r="J160">
        <f t="shared" si="35"/>
        <v>-1.4321337473782858E-2</v>
      </c>
      <c r="K160">
        <f t="shared" si="34"/>
        <v>1.4105219283719417E-4</v>
      </c>
    </row>
    <row r="161" spans="1:11" x14ac:dyDescent="0.2">
      <c r="A161">
        <v>48</v>
      </c>
      <c r="B161">
        <f t="shared" si="30"/>
        <v>0.48</v>
      </c>
      <c r="C161">
        <f t="shared" si="31"/>
        <v>4.513148863343993E-2</v>
      </c>
      <c r="D161">
        <f t="shared" si="32"/>
        <v>-4.513148863343993E-2</v>
      </c>
      <c r="E161">
        <f t="shared" si="33"/>
        <v>4.5252342757680461E-4</v>
      </c>
      <c r="G161">
        <v>0.84</v>
      </c>
      <c r="H161">
        <f t="shared" si="36"/>
        <v>0.91874519040000002</v>
      </c>
      <c r="I161">
        <f t="shared" si="37"/>
        <v>1.3448421300710179E-2</v>
      </c>
      <c r="J161">
        <f t="shared" si="35"/>
        <v>-1.3448421300710179E-2</v>
      </c>
      <c r="K161">
        <f t="shared" si="34"/>
        <v>1.3357613126078034E-4</v>
      </c>
    </row>
    <row r="162" spans="1:11" x14ac:dyDescent="0.2">
      <c r="A162">
        <v>48.5</v>
      </c>
      <c r="B162">
        <f t="shared" si="30"/>
        <v>0.48499999999999999</v>
      </c>
      <c r="C162">
        <f t="shared" si="31"/>
        <v>4.4884927224430361E-2</v>
      </c>
      <c r="D162">
        <f t="shared" si="32"/>
        <v>-4.4884927224430361E-2</v>
      </c>
      <c r="E162">
        <f t="shared" si="33"/>
        <v>4.5008207928935186E-4</v>
      </c>
      <c r="G162">
        <v>0.85</v>
      </c>
      <c r="H162">
        <f t="shared" si="36"/>
        <v>0.92358649999999998</v>
      </c>
      <c r="I162">
        <f t="shared" si="37"/>
        <v>1.2575302002504578E-2</v>
      </c>
      <c r="J162">
        <f t="shared" si="35"/>
        <v>-1.2575302002504578E-2</v>
      </c>
      <c r="K162">
        <f t="shared" si="34"/>
        <v>1.2598890145559612E-4</v>
      </c>
    </row>
    <row r="163" spans="1:11" x14ac:dyDescent="0.2">
      <c r="A163">
        <v>49</v>
      </c>
      <c r="B163">
        <f t="shared" si="30"/>
        <v>0.49</v>
      </c>
      <c r="C163">
        <f t="shared" si="31"/>
        <v>4.4633588842499995E-2</v>
      </c>
      <c r="D163">
        <f t="shared" si="32"/>
        <v>-4.4633588842499995E-2</v>
      </c>
      <c r="E163">
        <f t="shared" si="33"/>
        <v>4.4759258033465215E-4</v>
      </c>
      <c r="G163">
        <v>0.86</v>
      </c>
      <c r="H163">
        <f t="shared" si="36"/>
        <v>0.92845908906666663</v>
      </c>
      <c r="I163">
        <f t="shared" si="37"/>
        <v>1.1702721054841792E-2</v>
      </c>
      <c r="J163">
        <f t="shared" si="35"/>
        <v>-1.1702721054841792E-2</v>
      </c>
      <c r="K163">
        <f t="shared" si="34"/>
        <v>1.1829682970950688E-4</v>
      </c>
    </row>
    <row r="164" spans="1:11" x14ac:dyDescent="0.2">
      <c r="A164">
        <v>49.5</v>
      </c>
      <c r="B164">
        <f t="shared" si="30"/>
        <v>0.495</v>
      </c>
      <c r="C164">
        <f t="shared" si="31"/>
        <v>4.4377547818899458E-2</v>
      </c>
      <c r="D164">
        <f t="shared" si="32"/>
        <v>-4.4377547818899458E-2</v>
      </c>
      <c r="E164">
        <f t="shared" si="33"/>
        <v>4.4505568330699765E-4</v>
      </c>
      <c r="G164">
        <v>0.87</v>
      </c>
      <c r="H164">
        <f t="shared" si="36"/>
        <v>0.93336305040000012</v>
      </c>
      <c r="I164">
        <f t="shared" si="37"/>
        <v>1.0831437437190426E-2</v>
      </c>
      <c r="J164">
        <f t="shared" si="35"/>
        <v>-1.0831437437190426E-2</v>
      </c>
      <c r="K164">
        <f t="shared" si="34"/>
        <v>1.1050664192413437E-4</v>
      </c>
    </row>
    <row r="165" spans="1:11" x14ac:dyDescent="0.2">
      <c r="A165">
        <v>50</v>
      </c>
      <c r="B165">
        <f t="shared" si="30"/>
        <v>0.5</v>
      </c>
      <c r="C165">
        <f t="shared" si="31"/>
        <v>4.4116876667142986E-2</v>
      </c>
      <c r="D165">
        <f t="shared" si="32"/>
        <v>-4.4116876667142986E-2</v>
      </c>
      <c r="E165">
        <f t="shared" si="33"/>
        <v>4.4247212243021263E-4</v>
      </c>
      <c r="G165">
        <v>0.88</v>
      </c>
      <c r="H165">
        <f t="shared" si="36"/>
        <v>0.93829847040000003</v>
      </c>
      <c r="I165">
        <f t="shared" si="37"/>
        <v>9.9622276328119493E-3</v>
      </c>
      <c r="J165">
        <f t="shared" si="35"/>
        <v>-9.9622276328119493E-3</v>
      </c>
      <c r="K165">
        <f t="shared" si="34"/>
        <v>1.026254704597893E-4</v>
      </c>
    </row>
    <row r="166" spans="1:11" x14ac:dyDescent="0.2">
      <c r="A166">
        <v>50.5</v>
      </c>
      <c r="B166">
        <f t="shared" si="30"/>
        <v>0.505</v>
      </c>
      <c r="C166">
        <f t="shared" si="31"/>
        <v>4.3851646119895192E-2</v>
      </c>
      <c r="D166">
        <f t="shared" si="32"/>
        <v>-4.3851646119895192E-2</v>
      </c>
      <c r="E166">
        <f t="shared" si="33"/>
        <v>4.3984261393519128E-4</v>
      </c>
      <c r="G166">
        <v>0.89</v>
      </c>
      <c r="H166">
        <f t="shared" si="36"/>
        <v>0.94326542906666677</v>
      </c>
      <c r="I166">
        <f t="shared" si="37"/>
        <v>9.0958856287607168E-3</v>
      </c>
      <c r="J166">
        <f t="shared" si="35"/>
        <v>-9.0958856287607168E-3</v>
      </c>
      <c r="K166">
        <f t="shared" si="34"/>
        <v>9.4660860834884758E-5</v>
      </c>
    </row>
    <row r="167" spans="1:11" x14ac:dyDescent="0.2">
      <c r="A167">
        <v>51</v>
      </c>
      <c r="B167">
        <f t="shared" si="30"/>
        <v>0.51</v>
      </c>
      <c r="C167">
        <f t="shared" si="31"/>
        <v>4.3581925164218611E-2</v>
      </c>
      <c r="D167">
        <f t="shared" si="32"/>
        <v>-4.3581925164218611E-2</v>
      </c>
      <c r="E167">
        <f t="shared" si="33"/>
        <v>4.3716785642056941E-4</v>
      </c>
      <c r="G167">
        <v>0.9</v>
      </c>
      <c r="H167">
        <f t="shared" si="36"/>
        <v>0.94826400000000011</v>
      </c>
      <c r="I167">
        <f t="shared" si="37"/>
        <v>8.2332229158839365E-3</v>
      </c>
      <c r="J167">
        <f t="shared" si="35"/>
        <v>-8.2332229158839365E-3</v>
      </c>
      <c r="K167">
        <f t="shared" si="34"/>
        <v>8.6620778271839086E-5</v>
      </c>
    </row>
    <row r="168" spans="1:11" x14ac:dyDescent="0.2">
      <c r="A168">
        <v>51.5</v>
      </c>
      <c r="B168">
        <f t="shared" si="30"/>
        <v>0.51500000000000001</v>
      </c>
      <c r="C168">
        <f t="shared" si="31"/>
        <v>4.330778107526962E-2</v>
      </c>
      <c r="D168">
        <f t="shared" si="32"/>
        <v>-4.330778107526962E-2</v>
      </c>
      <c r="E168">
        <f t="shared" si="33"/>
        <v>4.3444853119744154E-4</v>
      </c>
      <c r="G168">
        <v>0.91</v>
      </c>
      <c r="H168">
        <f t="shared" si="36"/>
        <v>0.95329425040000004</v>
      </c>
      <c r="I168">
        <f t="shared" si="37"/>
        <v>7.3750684888216952E-3</v>
      </c>
      <c r="J168">
        <f t="shared" si="35"/>
        <v>-7.3750684888216952E-3</v>
      </c>
      <c r="K168">
        <f t="shared" si="34"/>
        <v>7.8513614081836066E-5</v>
      </c>
    </row>
    <row r="169" spans="1:11" x14ac:dyDescent="0.2">
      <c r="A169">
        <v>52</v>
      </c>
      <c r="B169">
        <f t="shared" si="30"/>
        <v>0.52</v>
      </c>
      <c r="C169">
        <f t="shared" si="31"/>
        <v>4.3029279448525852E-2</v>
      </c>
      <c r="D169">
        <f t="shared" si="32"/>
        <v>-4.3029279448525852E-2</v>
      </c>
      <c r="E169">
        <f t="shared" si="33"/>
        <v>4.3168530261897774E-4</v>
      </c>
      <c r="G169">
        <v>0.92</v>
      </c>
      <c r="H169">
        <f t="shared" si="36"/>
        <v>0.95835624106666661</v>
      </c>
      <c r="I169">
        <f t="shared" si="37"/>
        <v>6.5222688460069463E-3</v>
      </c>
      <c r="J169">
        <f t="shared" si="35"/>
        <v>-6.5222688460069463E-3</v>
      </c>
      <c r="K169">
        <f t="shared" si="34"/>
        <v>7.034819188041947E-5</v>
      </c>
    </row>
    <row r="170" spans="1:11" x14ac:dyDescent="0.2">
      <c r="A170">
        <v>52.5</v>
      </c>
      <c r="B170">
        <f t="shared" si="30"/>
        <v>0.52500000000000002</v>
      </c>
      <c r="C170">
        <f t="shared" si="31"/>
        <v>4.2746484230622349E-2</v>
      </c>
      <c r="D170">
        <f t="shared" si="32"/>
        <v>-4.2746484230622349E-2</v>
      </c>
      <c r="E170">
        <f t="shared" si="33"/>
        <v>4.2887881839574136E-4</v>
      </c>
      <c r="G170">
        <v>0.93</v>
      </c>
      <c r="H170">
        <f t="shared" si="36"/>
        <v>0.9634500264000001</v>
      </c>
      <c r="I170">
        <f t="shared" si="37"/>
        <v>5.6756879896655106E-3</v>
      </c>
      <c r="J170">
        <f t="shared" si="35"/>
        <v>-5.6756879896655106E-3</v>
      </c>
      <c r="K170">
        <f t="shared" si="34"/>
        <v>6.2133773626183347E-5</v>
      </c>
    </row>
    <row r="171" spans="1:11" x14ac:dyDescent="0.2">
      <c r="A171">
        <v>53</v>
      </c>
      <c r="B171">
        <f t="shared" si="30"/>
        <v>0.53</v>
      </c>
      <c r="C171">
        <f t="shared" si="31"/>
        <v>4.2459457748869278E-2</v>
      </c>
      <c r="D171">
        <f t="shared" si="32"/>
        <v>-4.2459457748869278E-2</v>
      </c>
      <c r="E171">
        <f t="shared" si="33"/>
        <v>4.2602970989745855E-4</v>
      </c>
      <c r="G171">
        <v>0.94</v>
      </c>
      <c r="H171">
        <f t="shared" si="36"/>
        <v>0.96857565440000015</v>
      </c>
      <c r="I171">
        <f t="shared" si="37"/>
        <v>4.8362074258160919E-3</v>
      </c>
      <c r="J171">
        <f t="shared" si="35"/>
        <v>-4.8362074258160919E-3</v>
      </c>
      <c r="K171">
        <f t="shared" si="34"/>
        <v>5.388006547466465E-5</v>
      </c>
    </row>
    <row r="172" spans="1:11" x14ac:dyDescent="0.2">
      <c r="A172">
        <v>53.5</v>
      </c>
      <c r="B172">
        <f t="shared" si="30"/>
        <v>0.53500000000000003</v>
      </c>
      <c r="C172">
        <f t="shared" si="31"/>
        <v>4.2168260739519306E-2</v>
      </c>
      <c r="D172">
        <f t="shared" si="32"/>
        <v>-4.2168260739519306E-2</v>
      </c>
      <c r="E172">
        <f t="shared" si="33"/>
        <v>4.2313859244194331E-4</v>
      </c>
      <c r="G172">
        <v>0.95</v>
      </c>
      <c r="H172">
        <f t="shared" si="36"/>
        <v>0.97373316666666654</v>
      </c>
      <c r="I172">
        <f t="shared" si="37"/>
        <v>4.0047261642702303E-3</v>
      </c>
      <c r="J172">
        <f t="shared" si="35"/>
        <v>-4.0047261642702303E-3</v>
      </c>
      <c r="K172">
        <f t="shared" si="34"/>
        <v>4.5597223439653102E-5</v>
      </c>
    </row>
    <row r="173" spans="1:11" x14ac:dyDescent="0.2">
      <c r="A173">
        <v>54</v>
      </c>
      <c r="B173">
        <f t="shared" si="30"/>
        <v>0.54</v>
      </c>
      <c r="C173">
        <f t="shared" si="31"/>
        <v>4.1872952374848824E-2</v>
      </c>
      <c r="D173">
        <f t="shared" si="32"/>
        <v>-4.1872952374848824E-2</v>
      </c>
      <c r="E173">
        <f t="shared" si="33"/>
        <v>4.2020606557184104E-4</v>
      </c>
      <c r="G173">
        <v>0.96</v>
      </c>
      <c r="H173">
        <f t="shared" si="36"/>
        <v>0.97892259840000007</v>
      </c>
      <c r="I173">
        <f t="shared" si="37"/>
        <v>3.1821607186323722E-3</v>
      </c>
      <c r="J173">
        <f t="shared" si="35"/>
        <v>-3.1821607186323722E-3</v>
      </c>
      <c r="K173">
        <f t="shared" si="34"/>
        <v>3.7295858854013246E-5</v>
      </c>
    </row>
    <row r="174" spans="1:11" x14ac:dyDescent="0.2">
      <c r="A174">
        <v>54.5</v>
      </c>
      <c r="B174">
        <f t="shared" si="30"/>
        <v>0.54500000000000004</v>
      </c>
      <c r="C174">
        <f t="shared" si="31"/>
        <v>4.157359028911365E-2</v>
      </c>
      <c r="D174">
        <f t="shared" si="32"/>
        <v>-4.157359028911365E-2</v>
      </c>
      <c r="E174">
        <f t="shared" si="33"/>
        <v>4.172327133198128E-4</v>
      </c>
      <c r="G174">
        <v>0.97</v>
      </c>
      <c r="H174">
        <f t="shared" si="36"/>
        <v>0.98414397840000001</v>
      </c>
      <c r="I174">
        <f t="shared" si="37"/>
        <v>2.369445106299814E-3</v>
      </c>
      <c r="J174">
        <f t="shared" si="35"/>
        <v>-2.369445106299814E-3</v>
      </c>
      <c r="K174">
        <f t="shared" si="34"/>
        <v>2.8987043622184097E-5</v>
      </c>
    </row>
    <row r="175" spans="1:11" x14ac:dyDescent="0.2">
      <c r="A175">
        <v>55</v>
      </c>
      <c r="B175">
        <f t="shared" si="30"/>
        <v>0.55000000000000004</v>
      </c>
      <c r="C175">
        <f t="shared" si="31"/>
        <v>4.1270230603435112E-2</v>
      </c>
      <c r="D175">
        <f t="shared" si="32"/>
        <v>-4.1270230603435112E-2</v>
      </c>
      <c r="E175">
        <f t="shared" si="33"/>
        <v>4.1421910446274424E-4</v>
      </c>
      <c r="G175">
        <v>0.98</v>
      </c>
      <c r="H175">
        <f t="shared" si="36"/>
        <v>0.98939732906666666</v>
      </c>
      <c r="I175">
        <f t="shared" si="37"/>
        <v>1.5675308484627273E-3</v>
      </c>
      <c r="J175">
        <f t="shared" si="35"/>
        <v>-1.5675308484627273E-3</v>
      </c>
      <c r="K175">
        <f t="shared" si="34"/>
        <v>2.0682315256602392E-5</v>
      </c>
    </row>
    <row r="176" spans="1:11" x14ac:dyDescent="0.2">
      <c r="A176">
        <v>55.5</v>
      </c>
      <c r="B176">
        <f t="shared" si="30"/>
        <v>0.55500000000000005</v>
      </c>
      <c r="C176">
        <f t="shared" si="31"/>
        <v>4.0962927949670554E-2</v>
      </c>
      <c r="D176">
        <f t="shared" si="32"/>
        <v>-4.0962927949670554E-2</v>
      </c>
      <c r="E176">
        <f t="shared" si="33"/>
        <v>4.1116579276552874E-4</v>
      </c>
      <c r="G176">
        <v>0.99</v>
      </c>
      <c r="H176">
        <f t="shared" si="36"/>
        <v>0.99468266640000003</v>
      </c>
      <c r="I176">
        <f t="shared" si="37"/>
        <v>7.7738697010415296E-4</v>
      </c>
      <c r="J176">
        <f t="shared" si="35"/>
        <v>-7.7738697010415296E-4</v>
      </c>
      <c r="K176">
        <f t="shared" si="34"/>
        <v>1.2393681690070159E-5</v>
      </c>
    </row>
    <row r="177" spans="1:11" x14ac:dyDescent="0.2">
      <c r="A177">
        <v>56</v>
      </c>
      <c r="B177">
        <f t="shared" si="30"/>
        <v>0.56000000000000005</v>
      </c>
      <c r="C177">
        <f t="shared" si="31"/>
        <v>4.0651735493318311E-2</v>
      </c>
      <c r="D177">
        <f t="shared" si="32"/>
        <v>-4.0651735493318311E-2</v>
      </c>
      <c r="E177">
        <f t="shared" si="33"/>
        <v>4.0807331721494469E-4</v>
      </c>
      <c r="G177">
        <v>1</v>
      </c>
      <c r="H177">
        <f t="shared" si="36"/>
        <v>1</v>
      </c>
      <c r="I177">
        <f t="shared" si="37"/>
        <v>0</v>
      </c>
      <c r="J177">
        <f t="shared" si="35"/>
        <v>0</v>
      </c>
      <c r="K177">
        <f t="shared" si="34"/>
        <v>4.1336258563369873E-6</v>
      </c>
    </row>
    <row r="178" spans="1:11" x14ac:dyDescent="0.2">
      <c r="A178">
        <v>56.5</v>
      </c>
      <c r="B178">
        <f t="shared" si="30"/>
        <v>0.56499999999999995</v>
      </c>
      <c r="C178">
        <f t="shared" si="31"/>
        <v>4.0336704955504156E-2</v>
      </c>
      <c r="D178">
        <f t="shared" si="32"/>
        <v>-4.0336704955504156E-2</v>
      </c>
      <c r="E178">
        <f t="shared" si="33"/>
        <v>4.0494220224410372E-4</v>
      </c>
    </row>
    <row r="179" spans="1:11" x14ac:dyDescent="0.2">
      <c r="A179">
        <v>57</v>
      </c>
      <c r="B179">
        <f t="shared" si="30"/>
        <v>0.56999999999999995</v>
      </c>
      <c r="C179">
        <f t="shared" si="31"/>
        <v>4.0017886634094266E-2</v>
      </c>
      <c r="D179">
        <f t="shared" si="32"/>
        <v>-4.0017886634094266E-2</v>
      </c>
      <c r="E179">
        <f t="shared" si="33"/>
        <v>4.0177295794799252E-4</v>
      </c>
      <c r="J179" t="s">
        <v>24</v>
      </c>
      <c r="K179">
        <f>SUM(K8:K177)</f>
        <v>8.2086257413737748E-2</v>
      </c>
    </row>
    <row r="180" spans="1:11" x14ac:dyDescent="0.2">
      <c r="A180">
        <v>57.5</v>
      </c>
      <c r="B180">
        <f t="shared" si="30"/>
        <v>0.57499999999999996</v>
      </c>
      <c r="C180">
        <f t="shared" si="31"/>
        <v>3.9695329423976522E-2</v>
      </c>
      <c r="D180">
        <f t="shared" si="32"/>
        <v>-3.9695329423976522E-2</v>
      </c>
      <c r="E180">
        <f t="shared" si="33"/>
        <v>3.9856608029035427E-4</v>
      </c>
    </row>
    <row r="181" spans="1:11" x14ac:dyDescent="0.2">
      <c r="A181">
        <v>58</v>
      </c>
      <c r="B181">
        <f t="shared" si="30"/>
        <v>0.57999999999999996</v>
      </c>
      <c r="C181">
        <f t="shared" si="31"/>
        <v>3.9369080836549712E-2</v>
      </c>
      <c r="D181">
        <f t="shared" si="32"/>
        <v>-3.9369080836549712E-2</v>
      </c>
      <c r="E181">
        <f t="shared" si="33"/>
        <v>3.9532205130263156E-4</v>
      </c>
      <c r="I181" s="6" t="s">
        <v>18</v>
      </c>
      <c r="J181" t="s">
        <v>25</v>
      </c>
      <c r="K181" s="5">
        <f>K179/E267</f>
        <v>1.1982329534917944</v>
      </c>
    </row>
    <row r="182" spans="1:11" x14ac:dyDescent="0.2">
      <c r="A182">
        <v>58.5</v>
      </c>
      <c r="B182">
        <f t="shared" si="30"/>
        <v>0.58499999999999996</v>
      </c>
      <c r="C182">
        <f t="shared" si="31"/>
        <v>3.9039187018458592E-2</v>
      </c>
      <c r="D182">
        <f t="shared" si="32"/>
        <v>-3.9039187018458592E-2</v>
      </c>
      <c r="E182">
        <f t="shared" si="33"/>
        <v>3.9204133927504185E-4</v>
      </c>
    </row>
    <row r="183" spans="1:11" x14ac:dyDescent="0.2">
      <c r="A183">
        <v>59</v>
      </c>
      <c r="B183">
        <f t="shared" si="30"/>
        <v>0.59</v>
      </c>
      <c r="C183">
        <f t="shared" si="31"/>
        <v>3.8705692769609494E-2</v>
      </c>
      <c r="D183">
        <f t="shared" si="32"/>
        <v>-3.8705692769609494E-2</v>
      </c>
      <c r="E183">
        <f t="shared" si="33"/>
        <v>3.8872439894034079E-4</v>
      </c>
    </row>
    <row r="184" spans="1:11" x14ac:dyDescent="0.2">
      <c r="A184">
        <v>59.5</v>
      </c>
      <c r="B184">
        <f t="shared" si="30"/>
        <v>0.59499999999999997</v>
      </c>
      <c r="C184">
        <f t="shared" si="31"/>
        <v>3.8368641560500627E-2</v>
      </c>
      <c r="D184">
        <f t="shared" si="32"/>
        <v>-3.8368641560500627E-2</v>
      </c>
      <c r="E184">
        <f t="shared" si="33"/>
        <v>3.8537167165055101E-4</v>
      </c>
    </row>
    <row r="185" spans="1:11" x14ac:dyDescent="0.2">
      <c r="A185">
        <v>60</v>
      </c>
      <c r="B185">
        <f t="shared" si="30"/>
        <v>0.6</v>
      </c>
      <c r="C185">
        <f t="shared" si="31"/>
        <v>3.8028075548898213E-2</v>
      </c>
      <c r="D185">
        <f t="shared" si="32"/>
        <v>-3.8028075548898213E-2</v>
      </c>
      <c r="E185">
        <f t="shared" si="33"/>
        <v>3.8198358554699454E-4</v>
      </c>
    </row>
    <row r="186" spans="1:11" x14ac:dyDescent="0.2">
      <c r="A186">
        <v>60.5</v>
      </c>
      <c r="B186">
        <f t="shared" si="30"/>
        <v>0.60499999999999998</v>
      </c>
      <c r="C186">
        <f t="shared" si="31"/>
        <v>3.7684035595888531E-2</v>
      </c>
      <c r="D186">
        <f t="shared" si="32"/>
        <v>-3.7684035595888531E-2</v>
      </c>
      <c r="E186">
        <f t="shared" si="33"/>
        <v>3.78560555723934E-4</v>
      </c>
    </row>
    <row r="187" spans="1:11" x14ac:dyDescent="0.2">
      <c r="A187">
        <v>61</v>
      </c>
      <c r="B187">
        <f t="shared" si="30"/>
        <v>0.61</v>
      </c>
      <c r="C187">
        <f t="shared" si="31"/>
        <v>3.7336561281334266E-2</v>
      </c>
      <c r="D187">
        <f t="shared" si="32"/>
        <v>-3.7336561281334266E-2</v>
      </c>
      <c r="E187">
        <f t="shared" si="33"/>
        <v>3.7510298438611428E-4</v>
      </c>
    </row>
    <row r="188" spans="1:11" x14ac:dyDescent="0.2">
      <c r="A188">
        <v>61.5</v>
      </c>
      <c r="B188">
        <f t="shared" si="30"/>
        <v>0.61499999999999999</v>
      </c>
      <c r="C188">
        <f t="shared" si="31"/>
        <v>3.6985690918761895E-2</v>
      </c>
      <c r="D188">
        <f t="shared" si="32"/>
        <v>-3.6985690918761895E-2</v>
      </c>
      <c r="E188">
        <f t="shared" si="33"/>
        <v>3.7161126100048115E-4</v>
      </c>
    </row>
    <row r="189" spans="1:11" x14ac:dyDescent="0.2">
      <c r="A189">
        <v>62</v>
      </c>
      <c r="B189">
        <f t="shared" si="30"/>
        <v>0.62</v>
      </c>
      <c r="C189">
        <f t="shared" si="31"/>
        <v>3.6631461569705343E-2</v>
      </c>
      <c r="D189">
        <f t="shared" si="32"/>
        <v>-3.6631461569705343E-2</v>
      </c>
      <c r="E189">
        <f t="shared" si="33"/>
        <v>3.6808576244233646E-4</v>
      </c>
    </row>
    <row r="190" spans="1:11" x14ac:dyDescent="0.2">
      <c r="A190">
        <v>62.5</v>
      </c>
      <c r="B190">
        <f t="shared" si="30"/>
        <v>0.625</v>
      </c>
      <c r="C190">
        <f t="shared" si="31"/>
        <v>3.6273909057530217E-2</v>
      </c>
      <c r="D190">
        <f t="shared" si="32"/>
        <v>-3.6273909057530217E-2</v>
      </c>
      <c r="E190">
        <f t="shared" si="33"/>
        <v>3.6452685313617813E-4</v>
      </c>
    </row>
    <row r="191" spans="1:11" x14ac:dyDescent="0.2">
      <c r="A191">
        <v>63</v>
      </c>
      <c r="B191">
        <f t="shared" si="30"/>
        <v>0.63</v>
      </c>
      <c r="C191">
        <f t="shared" si="31"/>
        <v>3.5913067980761534E-2</v>
      </c>
      <c r="D191">
        <f t="shared" si="32"/>
        <v>-3.5913067980761534E-2</v>
      </c>
      <c r="E191">
        <f t="shared" si="33"/>
        <v>3.6093488519145902E-4</v>
      </c>
    </row>
    <row r="192" spans="1:11" x14ac:dyDescent="0.2">
      <c r="A192">
        <v>63.5</v>
      </c>
      <c r="B192">
        <f t="shared" si="30"/>
        <v>0.63500000000000001</v>
      </c>
      <c r="C192">
        <f t="shared" si="31"/>
        <v>3.5548971725935977E-2</v>
      </c>
      <c r="D192">
        <f t="shared" si="32"/>
        <v>-3.5548971725935977E-2</v>
      </c>
      <c r="E192">
        <f t="shared" si="33"/>
        <v>3.5731019853348789E-4</v>
      </c>
    </row>
    <row r="193" spans="1:5" x14ac:dyDescent="0.2">
      <c r="A193">
        <v>64</v>
      </c>
      <c r="B193">
        <f t="shared" si="30"/>
        <v>0.64</v>
      </c>
      <c r="C193">
        <f t="shared" si="31"/>
        <v>3.5181652480000006E-2</v>
      </c>
      <c r="D193">
        <f t="shared" si="32"/>
        <v>-3.5181652480000006E-2</v>
      </c>
      <c r="E193">
        <f t="shared" si="33"/>
        <v>3.5365312102968025E-4</v>
      </c>
    </row>
    <row r="194" spans="1:5" x14ac:dyDescent="0.2">
      <c r="A194">
        <v>64.5</v>
      </c>
      <c r="B194">
        <f t="shared" si="30"/>
        <v>0.64500000000000002</v>
      </c>
      <c r="C194">
        <f t="shared" si="31"/>
        <v>3.4811141242272609E-2</v>
      </c>
      <c r="D194">
        <f t="shared" si="32"/>
        <v>-3.4811141242272609E-2</v>
      </c>
      <c r="E194">
        <f t="shared" si="33"/>
        <v>3.4996396861136338E-4</v>
      </c>
    </row>
    <row r="195" spans="1:5" x14ac:dyDescent="0.2">
      <c r="A195">
        <v>65</v>
      </c>
      <c r="B195">
        <f t="shared" si="30"/>
        <v>0.65</v>
      </c>
      <c r="C195">
        <f t="shared" si="31"/>
        <v>3.4437467835991976E-2</v>
      </c>
      <c r="D195">
        <f t="shared" si="32"/>
        <v>-3.4437467835991976E-2</v>
      </c>
      <c r="E195">
        <f t="shared" si="33"/>
        <v>3.4624304539132317E-4</v>
      </c>
    </row>
    <row r="196" spans="1:5" x14ac:dyDescent="0.2">
      <c r="A196">
        <v>65.5</v>
      </c>
      <c r="B196">
        <f t="shared" si="30"/>
        <v>0.65500000000000003</v>
      </c>
      <c r="C196">
        <f t="shared" si="31"/>
        <v>3.4060660919462596E-2</v>
      </c>
      <c r="D196">
        <f t="shared" si="32"/>
        <v>-3.4060660919462596E-2</v>
      </c>
      <c r="E196">
        <f t="shared" si="33"/>
        <v>3.4249064377727323E-4</v>
      </c>
    </row>
    <row r="197" spans="1:5" x14ac:dyDescent="0.2">
      <c r="A197">
        <v>66</v>
      </c>
      <c r="B197">
        <f t="shared" si="30"/>
        <v>0.66</v>
      </c>
      <c r="C197">
        <f t="shared" si="31"/>
        <v>3.3680747996820803E-2</v>
      </c>
      <c r="D197">
        <f t="shared" si="32"/>
        <v>-3.3680747996820803E-2</v>
      </c>
      <c r="E197">
        <f t="shared" si="33"/>
        <v>3.3870704458141727E-4</v>
      </c>
    </row>
    <row r="198" spans="1:5" x14ac:dyDescent="0.2">
      <c r="A198">
        <v>66.5</v>
      </c>
      <c r="B198">
        <f t="shared" si="30"/>
        <v>0.66500000000000004</v>
      </c>
      <c r="C198">
        <f t="shared" si="31"/>
        <v>3.3297755428433676E-2</v>
      </c>
      <c r="D198">
        <f t="shared" si="32"/>
        <v>-3.3297755428433676E-2</v>
      </c>
      <c r="E198">
        <f t="shared" si="33"/>
        <v>3.3489251712627268E-4</v>
      </c>
    </row>
    <row r="199" spans="1:5" x14ac:dyDescent="0.2">
      <c r="A199">
        <v>67</v>
      </c>
      <c r="B199">
        <f t="shared" ref="B199:B262" si="38">A199/100</f>
        <v>0.67</v>
      </c>
      <c r="C199">
        <f t="shared" ref="C199:C262" si="39">5*$B$2*(0.2969*B199^0.5-0.126*B199-0.3516*B199^2+0.2843*B199^3-0.1015*B199^4)</f>
        <v>3.2911708440946513E-2</v>
      </c>
      <c r="D199">
        <f t="shared" ref="D199:D262" si="40">-C199</f>
        <v>-3.2911708440946513E-2</v>
      </c>
      <c r="E199">
        <f t="shared" ref="E199:E262" si="41">(B199-B198)*(C198+C199)</f>
        <v>3.3104731934690125E-4</v>
      </c>
    </row>
    <row r="200" spans="1:5" x14ac:dyDescent="0.2">
      <c r="A200">
        <v>67.5</v>
      </c>
      <c r="B200">
        <f t="shared" si="38"/>
        <v>0.67500000000000004</v>
      </c>
      <c r="C200">
        <f t="shared" si="39"/>
        <v>3.2522631136994121E-2</v>
      </c>
      <c r="D200">
        <f t="shared" si="40"/>
        <v>-3.2522631136994121E-2</v>
      </c>
      <c r="E200">
        <f t="shared" si="41"/>
        <v>3.2717169788970345E-4</v>
      </c>
    </row>
    <row r="201" spans="1:5" x14ac:dyDescent="0.2">
      <c r="A201">
        <v>68</v>
      </c>
      <c r="B201">
        <f t="shared" si="38"/>
        <v>0.68</v>
      </c>
      <c r="C201">
        <f t="shared" si="39"/>
        <v>3.2130546504588325E-2</v>
      </c>
      <c r="D201">
        <f t="shared" si="40"/>
        <v>-3.2130546504588325E-2</v>
      </c>
      <c r="E201">
        <f t="shared" si="41"/>
        <v>3.2326588820791254E-4</v>
      </c>
    </row>
    <row r="202" spans="1:5" x14ac:dyDescent="0.2">
      <c r="A202">
        <v>68.5</v>
      </c>
      <c r="B202">
        <f t="shared" si="38"/>
        <v>0.68500000000000005</v>
      </c>
      <c r="C202">
        <f t="shared" si="39"/>
        <v>3.173547642619598E-2</v>
      </c>
      <c r="D202">
        <f t="shared" si="40"/>
        <v>-3.173547642619598E-2</v>
      </c>
      <c r="E202">
        <f t="shared" si="41"/>
        <v>3.1933011465392182E-4</v>
      </c>
    </row>
    <row r="203" spans="1:5" x14ac:dyDescent="0.2">
      <c r="A203">
        <v>69</v>
      </c>
      <c r="B203">
        <f t="shared" si="38"/>
        <v>0.69</v>
      </c>
      <c r="C203">
        <f t="shared" si="39"/>
        <v>3.1337441687518813E-2</v>
      </c>
      <c r="D203">
        <f t="shared" si="40"/>
        <v>-3.1337441687518813E-2</v>
      </c>
      <c r="E203">
        <f t="shared" si="41"/>
        <v>3.1536459056856725E-4</v>
      </c>
    </row>
    <row r="204" spans="1:5" x14ac:dyDescent="0.2">
      <c r="A204">
        <v>69.5</v>
      </c>
      <c r="B204">
        <f t="shared" si="38"/>
        <v>0.69499999999999995</v>
      </c>
      <c r="C204">
        <f t="shared" si="39"/>
        <v>3.0936461985987943E-2</v>
      </c>
      <c r="D204">
        <f t="shared" si="40"/>
        <v>-3.0936461985987943E-2</v>
      </c>
      <c r="E204">
        <f t="shared" si="41"/>
        <v>3.1136951836753404E-4</v>
      </c>
    </row>
    <row r="205" spans="1:5" x14ac:dyDescent="0.2">
      <c r="A205">
        <v>70</v>
      </c>
      <c r="B205">
        <f t="shared" si="38"/>
        <v>0.7</v>
      </c>
      <c r="C205">
        <f t="shared" si="39"/>
        <v>3.0532555938983505E-2</v>
      </c>
      <c r="D205">
        <f t="shared" si="40"/>
        <v>-3.0532555938983505E-2</v>
      </c>
      <c r="E205">
        <f t="shared" si="41"/>
        <v>3.073450896248575E-4</v>
      </c>
    </row>
    <row r="206" spans="1:5" x14ac:dyDescent="0.2">
      <c r="A206">
        <v>70.5</v>
      </c>
      <c r="B206">
        <f t="shared" si="38"/>
        <v>0.70499999999999996</v>
      </c>
      <c r="C206">
        <f t="shared" si="39"/>
        <v>3.0125741091790864E-2</v>
      </c>
      <c r="D206">
        <f t="shared" si="40"/>
        <v>-3.0125741091790864E-2</v>
      </c>
      <c r="E206">
        <f t="shared" si="41"/>
        <v>3.0329148515387212E-4</v>
      </c>
    </row>
    <row r="207" spans="1:5" x14ac:dyDescent="0.2">
      <c r="A207">
        <v>71</v>
      </c>
      <c r="B207">
        <f t="shared" si="38"/>
        <v>0.71</v>
      </c>
      <c r="C207">
        <f t="shared" si="39"/>
        <v>2.9716033925303021E-2</v>
      </c>
      <c r="D207">
        <f t="shared" si="40"/>
        <v>-2.9716033925303021E-2</v>
      </c>
      <c r="E207">
        <f t="shared" si="41"/>
        <v>2.9920887508546966E-4</v>
      </c>
    </row>
    <row r="208" spans="1:5" x14ac:dyDescent="0.2">
      <c r="A208">
        <v>71.5</v>
      </c>
      <c r="B208">
        <f t="shared" si="38"/>
        <v>0.71499999999999997</v>
      </c>
      <c r="C208">
        <f t="shared" si="39"/>
        <v>2.9303449863479668E-2</v>
      </c>
      <c r="D208">
        <f t="shared" si="40"/>
        <v>-2.9303449863479668E-2</v>
      </c>
      <c r="E208">
        <f t="shared" si="41"/>
        <v>2.9509741894391371E-4</v>
      </c>
    </row>
    <row r="209" spans="1:5" x14ac:dyDescent="0.2">
      <c r="A209">
        <v>72</v>
      </c>
      <c r="B209">
        <f t="shared" si="38"/>
        <v>0.72</v>
      </c>
      <c r="C209">
        <f t="shared" si="39"/>
        <v>2.8888003280571554E-2</v>
      </c>
      <c r="D209">
        <f t="shared" si="40"/>
        <v>-2.8888003280571554E-2</v>
      </c>
      <c r="E209">
        <f t="shared" si="41"/>
        <v>2.9095726572025634E-4</v>
      </c>
    </row>
    <row r="210" spans="1:5" x14ac:dyDescent="0.2">
      <c r="A210">
        <v>72.5</v>
      </c>
      <c r="B210">
        <f t="shared" si="38"/>
        <v>0.72499999999999998</v>
      </c>
      <c r="C210">
        <f t="shared" si="39"/>
        <v>2.8469707508119946E-2</v>
      </c>
      <c r="D210">
        <f t="shared" si="40"/>
        <v>-2.8469707508119946E-2</v>
      </c>
      <c r="E210">
        <f t="shared" si="41"/>
        <v>2.8678855394345773E-4</v>
      </c>
    </row>
    <row r="211" spans="1:5" x14ac:dyDescent="0.2">
      <c r="A211">
        <v>73</v>
      </c>
      <c r="B211">
        <f t="shared" si="38"/>
        <v>0.73</v>
      </c>
      <c r="C211">
        <f t="shared" si="39"/>
        <v>2.8048574841738748E-2</v>
      </c>
      <c r="D211">
        <f t="shared" si="40"/>
        <v>-2.8048574841738748E-2</v>
      </c>
      <c r="E211">
        <f t="shared" si="41"/>
        <v>2.8259141174929374E-4</v>
      </c>
    </row>
    <row r="212" spans="1:5" x14ac:dyDescent="0.2">
      <c r="A212">
        <v>73.5</v>
      </c>
      <c r="B212">
        <f t="shared" si="38"/>
        <v>0.73499999999999999</v>
      </c>
      <c r="C212">
        <f t="shared" si="39"/>
        <v>2.7624616547688212E-2</v>
      </c>
      <c r="D212">
        <f t="shared" si="40"/>
        <v>-2.7624616547688212E-2</v>
      </c>
      <c r="E212">
        <f t="shared" si="41"/>
        <v>2.7836595694713507E-4</v>
      </c>
    </row>
    <row r="213" spans="1:5" x14ac:dyDescent="0.2">
      <c r="A213">
        <v>74</v>
      </c>
      <c r="B213">
        <f t="shared" si="38"/>
        <v>0.74</v>
      </c>
      <c r="C213">
        <f t="shared" si="39"/>
        <v>2.7197842869247771E-2</v>
      </c>
      <c r="D213">
        <f t="shared" si="40"/>
        <v>-2.7197842869247771E-2</v>
      </c>
      <c r="E213">
        <f t="shared" si="41"/>
        <v>2.7411229708468017E-4</v>
      </c>
    </row>
    <row r="214" spans="1:5" x14ac:dyDescent="0.2">
      <c r="A214">
        <v>74.5</v>
      </c>
      <c r="B214">
        <f t="shared" si="38"/>
        <v>0.745</v>
      </c>
      <c r="C214">
        <f t="shared" si="39"/>
        <v>2.6768263032895256E-2</v>
      </c>
      <c r="D214">
        <f t="shared" si="40"/>
        <v>-2.6768263032895256E-2</v>
      </c>
      <c r="E214">
        <f t="shared" si="41"/>
        <v>2.6983052951071537E-4</v>
      </c>
    </row>
    <row r="215" spans="1:5" x14ac:dyDescent="0.2">
      <c r="A215">
        <v>75</v>
      </c>
      <c r="B215">
        <f t="shared" si="38"/>
        <v>0.75</v>
      </c>
      <c r="C215">
        <f t="shared" si="39"/>
        <v>2.6335885254299914E-2</v>
      </c>
      <c r="D215">
        <f t="shared" si="40"/>
        <v>-2.6335885254299914E-2</v>
      </c>
      <c r="E215">
        <f t="shared" si="41"/>
        <v>2.6552074143597608E-4</v>
      </c>
    </row>
    <row r="216" spans="1:5" x14ac:dyDescent="0.2">
      <c r="A216">
        <v>75.5</v>
      </c>
      <c r="B216">
        <f t="shared" si="38"/>
        <v>0.755</v>
      </c>
      <c r="C216">
        <f t="shared" si="39"/>
        <v>2.5900716744135827E-2</v>
      </c>
      <c r="D216">
        <f t="shared" si="40"/>
        <v>-2.5900716744135827E-2</v>
      </c>
      <c r="E216">
        <f t="shared" si="41"/>
        <v>2.6118300999217897E-4</v>
      </c>
    </row>
    <row r="217" spans="1:5" x14ac:dyDescent="0.2">
      <c r="A217">
        <v>76</v>
      </c>
      <c r="B217">
        <f t="shared" si="38"/>
        <v>0.76</v>
      </c>
      <c r="C217">
        <f t="shared" si="39"/>
        <v>2.546276371372258E-2</v>
      </c>
      <c r="D217">
        <f t="shared" si="40"/>
        <v>-2.546276371372258E-2</v>
      </c>
      <c r="E217">
        <f t="shared" si="41"/>
        <v>2.5681740228929227E-4</v>
      </c>
    </row>
    <row r="218" spans="1:5" x14ac:dyDescent="0.2">
      <c r="A218">
        <v>76.5</v>
      </c>
      <c r="B218">
        <f t="shared" si="38"/>
        <v>0.76500000000000001</v>
      </c>
      <c r="C218">
        <f t="shared" si="39"/>
        <v>2.5022031380498969E-2</v>
      </c>
      <c r="D218">
        <f t="shared" si="40"/>
        <v>-2.5022031380498969E-2</v>
      </c>
      <c r="E218">
        <f t="shared" si="41"/>
        <v>2.5242397547110796E-4</v>
      </c>
    </row>
    <row r="219" spans="1:5" x14ac:dyDescent="0.2">
      <c r="A219">
        <v>77</v>
      </c>
      <c r="B219">
        <f t="shared" si="38"/>
        <v>0.77</v>
      </c>
      <c r="C219">
        <f t="shared" si="39"/>
        <v>2.4578523973336059E-2</v>
      </c>
      <c r="D219">
        <f t="shared" si="40"/>
        <v>-2.4578523973336059E-2</v>
      </c>
      <c r="E219">
        <f t="shared" si="41"/>
        <v>2.4800277676917534E-4</v>
      </c>
    </row>
    <row r="220" spans="1:5" x14ac:dyDescent="0.2">
      <c r="A220">
        <v>77.5</v>
      </c>
      <c r="B220">
        <f t="shared" si="38"/>
        <v>0.77500000000000002</v>
      </c>
      <c r="C220">
        <f t="shared" si="39"/>
        <v>2.4132244737695232E-2</v>
      </c>
      <c r="D220">
        <f t="shared" si="40"/>
        <v>-2.4132244737695232E-2</v>
      </c>
      <c r="E220">
        <f t="shared" si="41"/>
        <v>2.4355384355515667E-4</v>
      </c>
    </row>
    <row r="221" spans="1:5" x14ac:dyDescent="0.2">
      <c r="A221">
        <v>78</v>
      </c>
      <c r="B221">
        <f t="shared" si="38"/>
        <v>0.78</v>
      </c>
      <c r="C221">
        <f t="shared" si="39"/>
        <v>2.3683195940636857E-2</v>
      </c>
      <c r="D221">
        <f t="shared" si="40"/>
        <v>-2.3683195940636857E-2</v>
      </c>
      <c r="E221">
        <f t="shared" si="41"/>
        <v>2.3907720339166064E-4</v>
      </c>
    </row>
    <row r="222" spans="1:5" x14ac:dyDescent="0.2">
      <c r="A222">
        <v>78.5</v>
      </c>
      <c r="B222">
        <f t="shared" si="38"/>
        <v>0.78500000000000003</v>
      </c>
      <c r="C222">
        <f t="shared" si="39"/>
        <v>2.3231378875684491E-2</v>
      </c>
      <c r="D222">
        <f t="shared" si="40"/>
        <v>-2.3231378875684491E-2</v>
      </c>
      <c r="E222">
        <f t="shared" si="41"/>
        <v>2.3457287408160693E-4</v>
      </c>
    </row>
    <row r="223" spans="1:5" x14ac:dyDescent="0.2">
      <c r="A223">
        <v>79</v>
      </c>
      <c r="B223">
        <f t="shared" si="38"/>
        <v>0.79</v>
      </c>
      <c r="C223">
        <f t="shared" si="39"/>
        <v>2.27767938675499E-2</v>
      </c>
      <c r="D223">
        <f t="shared" si="40"/>
        <v>-2.27767938675499E-2</v>
      </c>
      <c r="E223">
        <f t="shared" si="41"/>
        <v>2.3004086371617216E-4</v>
      </c>
    </row>
    <row r="224" spans="1:5" x14ac:dyDescent="0.2">
      <c r="A224">
        <v>79.5</v>
      </c>
      <c r="B224">
        <f t="shared" si="38"/>
        <v>0.79500000000000004</v>
      </c>
      <c r="C224">
        <f t="shared" si="39"/>
        <v>2.2319440276723956E-2</v>
      </c>
      <c r="D224">
        <f t="shared" si="40"/>
        <v>-2.2319440276723956E-2</v>
      </c>
      <c r="E224">
        <f t="shared" si="41"/>
        <v>2.2548117072136947E-4</v>
      </c>
    </row>
    <row r="225" spans="1:5" x14ac:dyDescent="0.2">
      <c r="A225">
        <v>80</v>
      </c>
      <c r="B225">
        <f t="shared" si="38"/>
        <v>0.8</v>
      </c>
      <c r="C225">
        <f t="shared" si="39"/>
        <v>2.1859316503937503E-2</v>
      </c>
      <c r="D225">
        <f t="shared" si="40"/>
        <v>-2.1859316503937503E-2</v>
      </c>
      <c r="E225">
        <f t="shared" si="41"/>
        <v>2.208937839033075E-4</v>
      </c>
    </row>
    <row r="226" spans="1:5" x14ac:dyDescent="0.2">
      <c r="A226">
        <v>80.5</v>
      </c>
      <c r="B226">
        <f t="shared" si="38"/>
        <v>0.80500000000000005</v>
      </c>
      <c r="C226">
        <f t="shared" si="39"/>
        <v>2.1396419994497137E-2</v>
      </c>
      <c r="D226">
        <f t="shared" si="40"/>
        <v>-2.1396419994497137E-2</v>
      </c>
      <c r="E226">
        <f t="shared" si="41"/>
        <v>2.162786824921734E-4</v>
      </c>
    </row>
    <row r="227" spans="1:5" x14ac:dyDescent="0.2">
      <c r="A227">
        <v>81</v>
      </c>
      <c r="B227">
        <f t="shared" si="38"/>
        <v>0.81</v>
      </c>
      <c r="C227">
        <f t="shared" si="39"/>
        <v>2.0930747242499978E-2</v>
      </c>
      <c r="D227">
        <f t="shared" si="40"/>
        <v>-2.0930747242499978E-2</v>
      </c>
      <c r="E227">
        <f t="shared" si="41"/>
        <v>2.1163583618498576E-4</v>
      </c>
    </row>
    <row r="228" spans="1:5" x14ac:dyDescent="0.2">
      <c r="A228">
        <v>81.5</v>
      </c>
      <c r="B228">
        <f t="shared" si="38"/>
        <v>0.81499999999999995</v>
      </c>
      <c r="C228">
        <f t="shared" si="39"/>
        <v>2.0462293794931398E-2</v>
      </c>
      <c r="D228">
        <f t="shared" si="40"/>
        <v>-2.0462293794931398E-2</v>
      </c>
      <c r="E228">
        <f t="shared" si="41"/>
        <v>2.0696520518715246E-4</v>
      </c>
    </row>
    <row r="229" spans="1:5" x14ac:dyDescent="0.2">
      <c r="A229">
        <v>82</v>
      </c>
      <c r="B229">
        <f t="shared" si="38"/>
        <v>0.82</v>
      </c>
      <c r="C229">
        <f t="shared" si="39"/>
        <v>1.9991054255649926E-2</v>
      </c>
      <c r="D229">
        <f t="shared" si="40"/>
        <v>-1.9991054255649926E-2</v>
      </c>
      <c r="E229">
        <f t="shared" si="41"/>
        <v>2.0226674025290679E-4</v>
      </c>
    </row>
    <row r="230" spans="1:5" x14ac:dyDescent="0.2">
      <c r="A230">
        <v>82.5</v>
      </c>
      <c r="B230">
        <f t="shared" si="38"/>
        <v>0.82499999999999996</v>
      </c>
      <c r="C230">
        <f t="shared" si="39"/>
        <v>1.9517022289263039E-2</v>
      </c>
      <c r="D230">
        <f t="shared" si="40"/>
        <v>-1.9517022289263039E-2</v>
      </c>
      <c r="E230">
        <f t="shared" si="41"/>
        <v>1.9754038272456499E-4</v>
      </c>
    </row>
    <row r="231" spans="1:5" x14ac:dyDescent="0.2">
      <c r="A231">
        <v>83</v>
      </c>
      <c r="B231">
        <f t="shared" si="38"/>
        <v>0.83</v>
      </c>
      <c r="C231">
        <f t="shared" si="39"/>
        <v>1.9040190624897098E-2</v>
      </c>
      <c r="D231">
        <f t="shared" si="40"/>
        <v>-1.9040190624897098E-2</v>
      </c>
      <c r="E231">
        <f t="shared" si="41"/>
        <v>1.9278606457080085E-4</v>
      </c>
    </row>
    <row r="232" spans="1:5" x14ac:dyDescent="0.2">
      <c r="A232">
        <v>83.5</v>
      </c>
      <c r="B232">
        <f t="shared" si="38"/>
        <v>0.83499999999999996</v>
      </c>
      <c r="C232">
        <f t="shared" si="39"/>
        <v>1.8560551059865711E-2</v>
      </c>
      <c r="D232">
        <f t="shared" si="40"/>
        <v>-1.8560551059865711E-2</v>
      </c>
      <c r="E232">
        <f t="shared" si="41"/>
        <v>1.8800370842381422E-4</v>
      </c>
    </row>
    <row r="233" spans="1:5" x14ac:dyDescent="0.2">
      <c r="A233">
        <v>84</v>
      </c>
      <c r="B233">
        <f t="shared" si="38"/>
        <v>0.84</v>
      </c>
      <c r="C233">
        <f t="shared" si="39"/>
        <v>1.8078094463238888E-2</v>
      </c>
      <c r="D233">
        <f t="shared" si="40"/>
        <v>-1.8078094463238888E-2</v>
      </c>
      <c r="E233">
        <f t="shared" si="41"/>
        <v>1.8319322761552317E-4</v>
      </c>
    </row>
    <row r="234" spans="1:5" x14ac:dyDescent="0.2">
      <c r="A234">
        <v>84.5</v>
      </c>
      <c r="B234">
        <f t="shared" si="38"/>
        <v>0.84499999999999997</v>
      </c>
      <c r="C234">
        <f t="shared" si="39"/>
        <v>1.7592810779317118E-2</v>
      </c>
      <c r="D234">
        <f t="shared" si="40"/>
        <v>-1.7592810779317118E-2</v>
      </c>
      <c r="E234">
        <f t="shared" si="41"/>
        <v>1.783545262127802E-4</v>
      </c>
    </row>
    <row r="235" spans="1:5" x14ac:dyDescent="0.2">
      <c r="A235">
        <v>85</v>
      </c>
      <c r="B235">
        <f t="shared" si="38"/>
        <v>0.85</v>
      </c>
      <c r="C235">
        <f t="shared" si="39"/>
        <v>1.7104689031012914E-2</v>
      </c>
      <c r="D235">
        <f t="shared" si="40"/>
        <v>-1.7104689031012914E-2</v>
      </c>
      <c r="E235">
        <f t="shared" si="41"/>
        <v>1.7348749905165032E-4</v>
      </c>
    </row>
    <row r="236" spans="1:5" x14ac:dyDescent="0.2">
      <c r="A236">
        <v>85.5</v>
      </c>
      <c r="B236">
        <f t="shared" si="38"/>
        <v>0.85499999999999998</v>
      </c>
      <c r="C236">
        <f t="shared" si="39"/>
        <v>1.6613717323142929E-2</v>
      </c>
      <c r="D236">
        <f t="shared" si="40"/>
        <v>-1.6613717323142929E-2</v>
      </c>
      <c r="E236">
        <f t="shared" si="41"/>
        <v>1.6859203177077935E-4</v>
      </c>
    </row>
    <row r="237" spans="1:5" x14ac:dyDescent="0.2">
      <c r="A237">
        <v>86</v>
      </c>
      <c r="B237">
        <f t="shared" si="38"/>
        <v>0.86</v>
      </c>
      <c r="C237">
        <f t="shared" si="39"/>
        <v>1.6119882845633697E-2</v>
      </c>
      <c r="D237">
        <f t="shared" si="40"/>
        <v>-1.6119882845633697E-2</v>
      </c>
      <c r="E237">
        <f t="shared" si="41"/>
        <v>1.6366800084388326E-4</v>
      </c>
    </row>
    <row r="238" spans="1:5" x14ac:dyDescent="0.2">
      <c r="A238">
        <v>86.5</v>
      </c>
      <c r="B238">
        <f t="shared" si="38"/>
        <v>0.86499999999999999</v>
      </c>
      <c r="C238">
        <f t="shared" si="39"/>
        <v>1.5623171876643565E-2</v>
      </c>
      <c r="D238">
        <f t="shared" si="40"/>
        <v>-1.5623171876643565E-2</v>
      </c>
      <c r="E238">
        <f t="shared" si="41"/>
        <v>1.5871527361138642E-4</v>
      </c>
    </row>
    <row r="239" spans="1:5" x14ac:dyDescent="0.2">
      <c r="A239">
        <v>87</v>
      </c>
      <c r="B239">
        <f t="shared" si="38"/>
        <v>0.87</v>
      </c>
      <c r="C239">
        <f t="shared" si="39"/>
        <v>1.5123569785603447E-2</v>
      </c>
      <c r="D239">
        <f t="shared" si="40"/>
        <v>-1.5123569785603447E-2</v>
      </c>
      <c r="E239">
        <f t="shared" si="41"/>
        <v>1.5373370831123519E-4</v>
      </c>
    </row>
    <row r="240" spans="1:5" x14ac:dyDescent="0.2">
      <c r="A240">
        <v>87.5</v>
      </c>
      <c r="B240">
        <f t="shared" si="38"/>
        <v>0.875</v>
      </c>
      <c r="C240">
        <f t="shared" si="39"/>
        <v>1.4621061036179134E-2</v>
      </c>
      <c r="D240">
        <f t="shared" si="40"/>
        <v>-1.4621061036179134E-2</v>
      </c>
      <c r="E240">
        <f t="shared" si="41"/>
        <v>1.4872315410891304E-4</v>
      </c>
    </row>
    <row r="241" spans="1:5" x14ac:dyDescent="0.2">
      <c r="A241">
        <v>88</v>
      </c>
      <c r="B241">
        <f t="shared" si="38"/>
        <v>0.88</v>
      </c>
      <c r="C241">
        <f t="shared" si="39"/>
        <v>1.4115629189157593E-2</v>
      </c>
      <c r="D241">
        <f t="shared" si="40"/>
        <v>-1.4115629189157593E-2</v>
      </c>
      <c r="E241">
        <f t="shared" si="41"/>
        <v>1.4368345112668375E-4</v>
      </c>
    </row>
    <row r="242" spans="1:5" x14ac:dyDescent="0.2">
      <c r="A242">
        <v>88.5</v>
      </c>
      <c r="B242">
        <f t="shared" si="38"/>
        <v>0.88500000000000001</v>
      </c>
      <c r="C242">
        <f t="shared" si="39"/>
        <v>1.3607256905259487E-2</v>
      </c>
      <c r="D242">
        <f t="shared" si="40"/>
        <v>-1.3607256905259487E-2</v>
      </c>
      <c r="E242">
        <f t="shared" si="41"/>
        <v>1.3861443047208553E-4</v>
      </c>
    </row>
    <row r="243" spans="1:5" x14ac:dyDescent="0.2">
      <c r="A243">
        <v>89</v>
      </c>
      <c r="B243">
        <f t="shared" si="38"/>
        <v>0.89</v>
      </c>
      <c r="C243">
        <f t="shared" si="39"/>
        <v>1.3095925947880283E-2</v>
      </c>
      <c r="D243">
        <f t="shared" si="40"/>
        <v>-1.3095925947880283E-2</v>
      </c>
      <c r="E243">
        <f t="shared" si="41"/>
        <v>1.3351591426569897E-4</v>
      </c>
    </row>
    <row r="244" spans="1:5" x14ac:dyDescent="0.2">
      <c r="A244">
        <v>89.5</v>
      </c>
      <c r="B244">
        <f t="shared" si="38"/>
        <v>0.89500000000000002</v>
      </c>
      <c r="C244">
        <f t="shared" si="39"/>
        <v>1.2581617185762096E-2</v>
      </c>
      <c r="D244">
        <f t="shared" si="40"/>
        <v>-1.2581617185762096E-2</v>
      </c>
      <c r="E244">
        <f t="shared" si="41"/>
        <v>1.2838771566821202E-4</v>
      </c>
    </row>
    <row r="245" spans="1:5" x14ac:dyDescent="0.2">
      <c r="A245">
        <v>90</v>
      </c>
      <c r="B245">
        <f t="shared" si="38"/>
        <v>0.9</v>
      </c>
      <c r="C245">
        <f t="shared" si="39"/>
        <v>1.2064310595598732E-2</v>
      </c>
      <c r="D245">
        <f t="shared" si="40"/>
        <v>-1.2064310595598732E-2</v>
      </c>
      <c r="E245">
        <f t="shared" si="41"/>
        <v>1.2322963890680426E-4</v>
      </c>
    </row>
    <row r="246" spans="1:5" x14ac:dyDescent="0.2">
      <c r="A246">
        <v>90.5</v>
      </c>
      <c r="B246">
        <f t="shared" si="38"/>
        <v>0.90500000000000003</v>
      </c>
      <c r="C246">
        <f t="shared" si="39"/>
        <v>1.1543985264575458E-2</v>
      </c>
      <c r="D246">
        <f t="shared" si="40"/>
        <v>-1.1543985264575458E-2</v>
      </c>
      <c r="E246">
        <f t="shared" si="41"/>
        <v>1.1804147930087105E-4</v>
      </c>
    </row>
    <row r="247" spans="1:5" x14ac:dyDescent="0.2">
      <c r="A247">
        <v>91</v>
      </c>
      <c r="B247">
        <f t="shared" si="38"/>
        <v>0.91</v>
      </c>
      <c r="C247">
        <f t="shared" si="39"/>
        <v>1.1020619392845564E-2</v>
      </c>
      <c r="D247">
        <f t="shared" si="40"/>
        <v>-1.1020619392845564E-2</v>
      </c>
      <c r="E247">
        <f t="shared" si="41"/>
        <v>1.1282302328710521E-4</v>
      </c>
    </row>
    <row r="248" spans="1:5" x14ac:dyDescent="0.2">
      <c r="A248">
        <v>91.5</v>
      </c>
      <c r="B248">
        <f t="shared" si="38"/>
        <v>0.91500000000000004</v>
      </c>
      <c r="C248">
        <f t="shared" si="39"/>
        <v>1.0494190295946199E-2</v>
      </c>
      <c r="D248">
        <f t="shared" si="40"/>
        <v>-1.0494190295946199E-2</v>
      </c>
      <c r="E248">
        <f t="shared" si="41"/>
        <v>1.0757404844395891E-4</v>
      </c>
    </row>
    <row r="249" spans="1:5" x14ac:dyDescent="0.2">
      <c r="A249">
        <v>92</v>
      </c>
      <c r="B249">
        <f t="shared" si="38"/>
        <v>0.92</v>
      </c>
      <c r="C249">
        <f t="shared" si="39"/>
        <v>9.9646744071546361E-3</v>
      </c>
      <c r="D249">
        <f t="shared" si="40"/>
        <v>-9.9646744071546361E-3</v>
      </c>
      <c r="E249">
        <f t="shared" si="41"/>
        <v>1.0229432351550427E-4</v>
      </c>
    </row>
    <row r="250" spans="1:5" x14ac:dyDescent="0.2">
      <c r="A250">
        <v>92.5</v>
      </c>
      <c r="B250">
        <f t="shared" si="38"/>
        <v>0.92500000000000004</v>
      </c>
      <c r="C250">
        <f t="shared" si="39"/>
        <v>9.4320472797867899E-3</v>
      </c>
      <c r="D250">
        <f t="shared" si="40"/>
        <v>-9.4320472797867899E-3</v>
      </c>
      <c r="E250">
        <f t="shared" si="41"/>
        <v>9.6983608434707215E-5</v>
      </c>
    </row>
    <row r="251" spans="1:5" x14ac:dyDescent="0.2">
      <c r="A251">
        <v>93</v>
      </c>
      <c r="B251">
        <f t="shared" si="38"/>
        <v>0.93</v>
      </c>
      <c r="C251">
        <f t="shared" si="39"/>
        <v>8.8962835894403972E-3</v>
      </c>
      <c r="D251">
        <f t="shared" si="40"/>
        <v>-8.8962835894403972E-3</v>
      </c>
      <c r="E251">
        <f t="shared" si="41"/>
        <v>9.1641654346136017E-5</v>
      </c>
    </row>
    <row r="252" spans="1:5" x14ac:dyDescent="0.2">
      <c r="A252">
        <v>93.5</v>
      </c>
      <c r="B252">
        <f t="shared" si="38"/>
        <v>0.93500000000000005</v>
      </c>
      <c r="C252">
        <f t="shared" si="39"/>
        <v>8.3573571361835047E-3</v>
      </c>
      <c r="D252">
        <f t="shared" si="40"/>
        <v>-8.3573571361835047E-3</v>
      </c>
      <c r="E252">
        <f t="shared" si="41"/>
        <v>8.6268203628119583E-5</v>
      </c>
    </row>
    <row r="253" spans="1:5" x14ac:dyDescent="0.2">
      <c r="A253">
        <v>94</v>
      </c>
      <c r="B253">
        <f t="shared" si="38"/>
        <v>0.94</v>
      </c>
      <c r="C253">
        <f t="shared" si="39"/>
        <v>7.8152408466907672E-3</v>
      </c>
      <c r="D253">
        <f t="shared" si="40"/>
        <v>-7.8152408466907672E-3</v>
      </c>
      <c r="E253">
        <f t="shared" si="41"/>
        <v>8.0862989914369632E-5</v>
      </c>
    </row>
    <row r="254" spans="1:5" x14ac:dyDescent="0.2">
      <c r="A254">
        <v>94.5</v>
      </c>
      <c r="B254">
        <f t="shared" si="38"/>
        <v>0.94499999999999995</v>
      </c>
      <c r="C254">
        <f t="shared" si="39"/>
        <v>7.2699067763282721E-3</v>
      </c>
      <c r="D254">
        <f t="shared" si="40"/>
        <v>-7.2699067763282721E-3</v>
      </c>
      <c r="E254">
        <f t="shared" si="41"/>
        <v>7.5425738115095266E-5</v>
      </c>
    </row>
    <row r="255" spans="1:5" x14ac:dyDescent="0.2">
      <c r="A255">
        <v>95</v>
      </c>
      <c r="B255">
        <f t="shared" si="38"/>
        <v>0.95</v>
      </c>
      <c r="C255">
        <f t="shared" si="39"/>
        <v>6.7213261111890368E-3</v>
      </c>
      <c r="D255">
        <f t="shared" si="40"/>
        <v>-6.7213261111890368E-3</v>
      </c>
      <c r="E255">
        <f t="shared" si="41"/>
        <v>6.9956164437586613E-5</v>
      </c>
    </row>
    <row r="256" spans="1:5" x14ac:dyDescent="0.2">
      <c r="A256">
        <v>95.5</v>
      </c>
      <c r="B256">
        <f t="shared" si="38"/>
        <v>0.95499999999999996</v>
      </c>
      <c r="C256">
        <f t="shared" si="39"/>
        <v>6.1694691700805715E-3</v>
      </c>
      <c r="D256">
        <f t="shared" si="40"/>
        <v>-6.1694691700805715E-3</v>
      </c>
      <c r="E256">
        <f t="shared" si="41"/>
        <v>6.4453976406348096E-5</v>
      </c>
    </row>
    <row r="257" spans="1:5" x14ac:dyDescent="0.2">
      <c r="A257">
        <v>96</v>
      </c>
      <c r="B257">
        <f t="shared" si="38"/>
        <v>0.96</v>
      </c>
      <c r="C257">
        <f t="shared" si="39"/>
        <v>5.6143054064650838E-3</v>
      </c>
      <c r="D257">
        <f t="shared" si="40"/>
        <v>-5.6143054064650838E-3</v>
      </c>
      <c r="E257">
        <f t="shared" si="41"/>
        <v>5.8918872882728331E-5</v>
      </c>
    </row>
    <row r="258" spans="1:5" x14ac:dyDescent="0.2">
      <c r="A258">
        <v>96.5</v>
      </c>
      <c r="B258">
        <f t="shared" si="38"/>
        <v>0.96499999999999997</v>
      </c>
      <c r="C258">
        <f t="shared" si="39"/>
        <v>5.0558034103548727E-3</v>
      </c>
      <c r="D258">
        <f t="shared" si="40"/>
        <v>-5.0558034103548727E-3</v>
      </c>
      <c r="E258">
        <f t="shared" si="41"/>
        <v>5.3350544084099832E-5</v>
      </c>
    </row>
    <row r="259" spans="1:5" x14ac:dyDescent="0.2">
      <c r="A259">
        <v>97</v>
      </c>
      <c r="B259">
        <f t="shared" si="38"/>
        <v>0.97</v>
      </c>
      <c r="C259">
        <f t="shared" si="39"/>
        <v>4.4939309101631603E-3</v>
      </c>
      <c r="D259">
        <f t="shared" si="40"/>
        <v>-4.4939309101631603E-3</v>
      </c>
      <c r="E259">
        <f t="shared" si="41"/>
        <v>4.7748671602590209E-5</v>
      </c>
    </row>
    <row r="260" spans="1:5" x14ac:dyDescent="0.2">
      <c r="A260">
        <v>97.5</v>
      </c>
      <c r="B260">
        <f t="shared" si="38"/>
        <v>0.97499999999999998</v>
      </c>
      <c r="C260">
        <f t="shared" si="39"/>
        <v>3.9286547745122774E-3</v>
      </c>
      <c r="D260">
        <f t="shared" si="40"/>
        <v>-3.9286547745122774E-3</v>
      </c>
      <c r="E260">
        <f t="shared" si="41"/>
        <v>4.2112928423377226E-5</v>
      </c>
    </row>
    <row r="261" spans="1:5" x14ac:dyDescent="0.2">
      <c r="A261">
        <v>98</v>
      </c>
      <c r="B261">
        <f t="shared" si="38"/>
        <v>0.98</v>
      </c>
      <c r="C261">
        <f t="shared" si="39"/>
        <v>3.3599410140001881E-3</v>
      </c>
      <c r="D261">
        <f t="shared" si="40"/>
        <v>-3.3599410140001881E-3</v>
      </c>
      <c r="E261">
        <f t="shared" si="41"/>
        <v>3.6442978942562363E-5</v>
      </c>
    </row>
    <row r="262" spans="1:5" x14ac:dyDescent="0.2">
      <c r="A262">
        <v>98.5</v>
      </c>
      <c r="B262">
        <f t="shared" si="38"/>
        <v>0.98499999999999999</v>
      </c>
      <c r="C262">
        <f t="shared" si="39"/>
        <v>2.7877547829261648E-3</v>
      </c>
      <c r="D262">
        <f t="shared" si="40"/>
        <v>-2.7877547829261648E-3</v>
      </c>
      <c r="E262">
        <f t="shared" si="41"/>
        <v>3.0738478984631793E-5</v>
      </c>
    </row>
    <row r="263" spans="1:5" x14ac:dyDescent="0.2">
      <c r="A263">
        <v>99</v>
      </c>
      <c r="B263">
        <f t="shared" ref="B263:B265" si="42">A263/100</f>
        <v>0.99</v>
      </c>
      <c r="C263">
        <f t="shared" ref="C263:C265" si="43">5*$B$2*(0.2969*B263^0.5-0.126*B263-0.3516*B263^2+0.2843*B263^3-0.1015*B263^4)</f>
        <v>2.2120603809776887E-3</v>
      </c>
      <c r="D263">
        <f t="shared" ref="D263:D265" si="44">-C263</f>
        <v>-2.2120603809776887E-3</v>
      </c>
      <c r="E263">
        <f t="shared" ref="E263:E264" si="45">(B263-B262)*(C262+C263)</f>
        <v>2.4999075819519289E-5</v>
      </c>
    </row>
    <row r="264" spans="1:5" x14ac:dyDescent="0.2">
      <c r="A264">
        <v>99.5</v>
      </c>
      <c r="B264">
        <f t="shared" si="42"/>
        <v>0.995</v>
      </c>
      <c r="C264">
        <f t="shared" si="43"/>
        <v>1.6328212548786109E-3</v>
      </c>
      <c r="D264">
        <f t="shared" si="44"/>
        <v>-1.6328212548786109E-3</v>
      </c>
      <c r="E264">
        <f t="shared" si="45"/>
        <v>1.9224408179281513E-5</v>
      </c>
    </row>
    <row r="265" spans="1:5" x14ac:dyDescent="0.2">
      <c r="A265">
        <v>100</v>
      </c>
      <c r="B265">
        <f t="shared" si="42"/>
        <v>1</v>
      </c>
      <c r="C265">
        <f t="shared" si="43"/>
        <v>1.0499999999999815E-3</v>
      </c>
      <c r="D265">
        <f t="shared" si="44"/>
        <v>-1.0499999999999815E-3</v>
      </c>
      <c r="E265">
        <f>(B265-B264)*(C264+C265)</f>
        <v>1.3414106274392973E-5</v>
      </c>
    </row>
    <row r="267" spans="1:5" x14ac:dyDescent="0.2">
      <c r="E267">
        <f>SUM(E6:E265)</f>
        <v>6.8506092387568343E-2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Jaap van der Heide</dc:creator>
  <cp:lastModifiedBy>Jaap van der Heide</cp:lastModifiedBy>
  <dcterms:created xsi:type="dcterms:W3CDTF">2021-10-16T13:08:30Z</dcterms:created>
  <dcterms:modified xsi:type="dcterms:W3CDTF">2021-10-17T09:18:58Z</dcterms:modified>
</cp:coreProperties>
</file>