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0730" windowHeight="1164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I44" i="1" l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44" i="1"/>
</calcChain>
</file>

<file path=xl/comments1.xml><?xml version="1.0" encoding="utf-8"?>
<comments xmlns="http://schemas.openxmlformats.org/spreadsheetml/2006/main">
  <authors>
    <author>Heilig - Hans Koning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eekenden en feestdagen 00:00u - 06:00u
weekenden en feestdagen 06:12u - 06:18u
weekenden en feestdagen 08:12u - 08:18u
weekenden en feestdagen 09:12u - 09:18u
weekenden en feestdagen 10:12u - 10:18u
weekenden en feestdagen 11:12u - 11:18u
weekenden en feestdagen 12:12u - 12:18u
weekenden en feestdagen 13:12u - 13:18u
weekenden en feestdagen 14:12u - 14:18u
weekenden en feestdagen 15:12u - 15:18u
weekenden en feestdagen 16:12u - 16:18u
weekenden en feestdagen 17:12u - 17:18u
weekenden en feestdagen 19:12u - 19:18u
weekenden en feestdagen 20:12u - 20:18u
weekenden en feestdagen 21:12u - 21:18u
weekenden en feestdagen 22:12u - 22:18u
weekenden en feestdagen 23:12u - 23:18u</t>
        </r>
      </text>
    </comment>
    <comment ref="J8" authorId="0">
      <text>
        <r>
          <rPr>
            <b/>
            <sz val="9"/>
            <color indexed="81"/>
            <rFont val="Tahoma"/>
            <family val="2"/>
          </rPr>
          <t>weekenden en feestdagen 09:15u - 09:16u
weekenden en feestdagen 10:15u - 10:16u
weekenden en feestdagen 11:15u - 11:16u
weekenden en feestdagen 12:15u - 12:16u
weekenden en feestdagen 14:15u - 14:16u
weekenden en feestdagen 16:15u - 16:16u
weekenden en feestdagen 18:15u - 18:16u
weekenden en feestdagen 20:15u - 20:16u
weekenden en feestdagen 20:15u - 20:16u
weekenden en feestdagen 21:00u - 23:59u - (Bij aanbod.)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werkdagen 06:00u - 06:45u - (*. Alleen op afroep.)
werkdagen 09:00u - 15:30u - (Recreatievaart wordt om .20 bediend)
werkdagen 18:30u - 20:00u - (*. Alleen op afroep.)
zaterdag 06:00u - 10:00u - (*. Alleen op afroep.)
zaterdag 10:00u - 18:00u - (Recreatievaart wordt om .20 bediend)
zaterdag 18:00u - 20:00u - (*. Alleen op afroep.)
zon- en feestdagen 10:00u - 18:00u - (Recreatievaart wordt om .20 bediend)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zaterdag 06:00u - 06:05u
zaterdag 08:27u - 08:31u
zaterdag 10:27u - 10:31u
zaterdag 12:27u - 12:31u
zaterdag 14:27u - 14:31u
zaterdag 16:27u - 16:31u
zaterdag 18:27u - 18:31u
zaterdag 20:27u - 20:31u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zaterdag 06:10u - 06:16u
zaterdag 06:24u - 06:34u
zaterdag 06:40u - 06:46u
zaterdag 06:54u - 07:04u
zaterdag 07:10u - 07:16u
zaterdag 07:24u - 07:34u
zaterdag 07:40u - 07:46u
zaterdag 07:54u - 08:04u
zaterdag 08:10u - 08:16u
zaterdag 08:24u - 08:34u
zaterdag 08:40u - 08:46u
zaterdag 08:54u - 09:04u
zaterdag 09:10u - 09:16u
zaterdag 09:24u - 09:34u
zaterdag 09:40u - 09:46u
zaterdag 09:54u - 10:04u
zaterdag 10:10u - 10:16u
zaterdag 10:24u - 10:34u
zaterdag 10:40u - 10:46u
zaterdag 10:54u - 11:04u
zaterdag 11:10u - 11:16u
zaterdag 11:24u - 11:34u
zaterdag 11:40u - 11:46u
zaterdag 11:54u - 12:04u
zaterdag 12:10u - 12:16u
zaterdag 12:24u - 12:34u
zaterdag 12:40u - 12:46u
zaterdag 12:54u - 13:04u
zaterdag 13:10u - 13:16u
zaterdag 13:24u - 13:34u
zaterdag 13:40u - 13:46u
zaterdag 13:54u - 14:04u
zaterdag 14:10u - 14:16u
zaterdag 14:24u - 14:34u
zaterdag 14:40u - 14:46u
zaterdag 14:54u - 15:04u
zaterdag 15:10u - 15:16u
zaterdag 15:24u - 15:34u
zaterdag 15:40u - 15:46u
zaterdag 15:54u - 16:04u
zaterdag 16:10u - 16:16u
zaterdag 16:24u - 16:34u
zaterdag 16:40u - 16:46u
zaterdag 16:54u - 17:04u
zaterdag 17:10u - 17:16u
zaterdag 17:24u - 17:34u
zaterdag 17:40u - 17:46u
zaterdag 17:54u - 18:04u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>weekenden 00:19u - 00:25u
weekenden 00:34u - 00:41u
weekenden 00:49u - 00:55u
weekenden 01:00u - 01:10u
weekenden 01:15u - 01:25u
weekenden 04:00u - 04:15u
weekenden 04:30u - 04:45u
weekenden 05:00u - 05:15u
weekenden 05:48u - 05:54u
weekenden 23:54u - 23:59u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weekenden en feestdagen 00:00u - 00:01u
weekenden en feestdagen 00:20u - 00:21u
weekenden en feestdagen 00:40u - 00:41u
weekenden en feestdagen 01:00u - 01:01u
weekenden en feestdagen 01:20u - 01:21u
weekenden en feestdagen 01:40u - 01:41u
weekenden en feestdagen 02:00u - 02:01u
weekenden en feestdagen 02:20u - 02:21u
weekenden en feestdagen 02:40u - 02:41u
weekenden en feestdagen 03:00u - 03:01u
weekenden en feestdagen 03:20u - 03:21u
weekenden en feestdagen 03:40u - 03:41u
weekenden en feestdagen 04:00u - 04:01u
weekenden en feestdagen 04:20u - 04:21u
weekenden en feestdagen 04:40u - 04:41u
weekenden en feestdagen 05:00u - 05:01u
weekenden en feestdagen 05:20u - 05:21u
weekenden en feestdagen 05:40u - 05:41u
weekenden en feestdagen 06:00u - 06:01u
weekenden en feestdagen 06:20u - 06:21u
weekenden en feestdagen 06:40u - 06:41u
weekenden en feestdagen 07:00u - 07:01u
weekenden en feestdagen 07:20u - 07:21u
weekenden en feestdagen 07:40u - 07:41u
weekenden en feestdagen 08:00u - 08:01u
weekenden en feestdagen 08:20u - 08:21u
weekenden en feestdagen 08:40u - 08:41u
weekenden en feestdagen 09:00u - 09:01u
weekenden en feestdagen 09:20u - 09:21u
weekenden en feestdagen 09:40u - 09:41u
weekenden en feestdagen 10:00u - 10:01u
weekenden en feestdagen 10:20u - 10:21u
weekenden en feestdagen 10:40u - 10:41u
weekenden en feestdagen 11:00u - 11:01u
weekenden en feestdagen 11:20u - 11:21u
weekenden en feestdagen 11:40u - 11:41u
weekenden en feestdagen 12:00u - 12:01u
weekenden en feestdagen 12:20u - 12:21u
weekenden en feestdagen 12:40u - 12:41u
weekenden en feestdagen 13:00u - 13:01u
weekenden en feestdagen 13:20u - 13:21u
weekenden en feestdagen 13:40u - 13:41u
weekenden en feestdagen 14:00u - 14:01u
weekenden en feestdagen 14:20u - 14:21u
weekenden en feestdagen 14:40u - 14:41u
weekenden en feestdagen 15:00u - 15:01u
weekenden en feestdagen 15:20u - 15:21u
weekenden en feestdagen 15:40u - 15:41u
weekenden en feestdagen 16:00u - 16:01u
weekenden en feestdagen 16:20u - 16:21u
weekenden en feestdagen 16:40u - 16:41u
weekenden en feestdagen 17:00u - 17:01u
weekenden en feestdagen 17:20u - 17:21u
weekenden en feestdagen 17:40u - 17:41u
weekenden en feestdagen 18:00u - 18:01u
weekenden en feestdagen 18:20u - 18:21u
weekenden en feestdagen 18:40u - 18:41u
weekenden en feestdagen 19:00u - 19:01u
weekenden en feestdagen 19:20u - 19:21u
weekenden en feestdagen 19:40u - 19:41u
weekenden en feestdagen 20:00u - 20:01u
weekenden en feestdagen 20:20u - 20:21u
weekenden en feestdagen 20:40u - 20:41u
weekenden en feestdagen 21:00u - 21:01u
weekenden en feestdagen 21:20u - 21:21u
weekenden en feestdagen 21:40u - 21:41u
weekenden en feestdagen 21:55u - 22:00u
weekenden en feestdagen 22:00u - 22:01u
weekenden en feestdagen 22:20u - 22:21u
weekenden en feestdagen 22:40u - 22:41u
weekenden en feestdagen 23:00u - 23:01u
weekenden en feestdagen 23:20u - 23:21u
weekenden en feestdagen 23:40u - 23:41u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<sst xmlns="http://schemas.openxmlformats.org/spreadsheetml/2006/main" count="171" uniqueCount="131">
  <si>
    <t>Nr.</t>
  </si>
  <si>
    <t>Bergse diepsluis</t>
  </si>
  <si>
    <t>Naam</t>
  </si>
  <si>
    <t>Telefoon</t>
  </si>
  <si>
    <t>0111-659724 / 0900-7970797</t>
  </si>
  <si>
    <t>VHF kanaal</t>
  </si>
  <si>
    <t>Krammersluizen</t>
  </si>
  <si>
    <t>088-7974750</t>
  </si>
  <si>
    <t>Volkeraksluizen</t>
  </si>
  <si>
    <t>088-7974990</t>
  </si>
  <si>
    <t>Bijzonderheden</t>
  </si>
  <si>
    <t>0800-0236200</t>
  </si>
  <si>
    <t>Dordrecht, brug en Grotebrug, spoorbrug</t>
  </si>
  <si>
    <t>Alblasserdamsebrug</t>
  </si>
  <si>
    <t>010-5032180</t>
  </si>
  <si>
    <t>Algerabrug</t>
  </si>
  <si>
    <t>010-4506044</t>
  </si>
  <si>
    <t>Julianasluis</t>
  </si>
  <si>
    <t>0182-513096</t>
  </si>
  <si>
    <t>Gouwespoorbrug</t>
  </si>
  <si>
    <t>Gouwespoorbruggen</t>
  </si>
  <si>
    <t>(--Staande Mast Route-- In de periode van 1 november t/m 31 maart dient een aanvraag voor een opening twee uur voor de gewenste opening ingediend te worden via telefoonnummer: 0182 513096.):</t>
  </si>
  <si>
    <t>Coenecoopbrug</t>
  </si>
  <si>
    <t>070-4417500</t>
  </si>
  <si>
    <t>Hefbrug Waddinxveen</t>
  </si>
  <si>
    <t>070-4416622</t>
  </si>
  <si>
    <t>Hefbrug Boskoop</t>
  </si>
  <si>
    <t>0172-213263</t>
  </si>
  <si>
    <t>0172-471968</t>
  </si>
  <si>
    <t>Hefbrug Gouwsluis</t>
  </si>
  <si>
    <t>Swaenswijkbrug</t>
  </si>
  <si>
    <t>0172-472462</t>
  </si>
  <si>
    <t>Alphensebrug</t>
  </si>
  <si>
    <t>Koningin Julianabrug</t>
  </si>
  <si>
    <t>Dr. Albert Schweitzerbrug</t>
  </si>
  <si>
    <t>0172-445518/518123</t>
  </si>
  <si>
    <t>Woubrugsebrug</t>
  </si>
  <si>
    <t>0172-518123</t>
  </si>
  <si>
    <t>Leimuiderbrug</t>
  </si>
  <si>
    <t>0172-508360</t>
  </si>
  <si>
    <t>Aalsmeerderbrug</t>
  </si>
  <si>
    <t>0297-324548 / 0172-508360 (22:00-06:00u)</t>
  </si>
  <si>
    <t>Bosrandbrug</t>
  </si>
  <si>
    <t>020-6572462</t>
  </si>
  <si>
    <t>Schipholdraaibrug</t>
  </si>
  <si>
    <t>020-6413864</t>
  </si>
  <si>
    <t>Schipholbrug</t>
  </si>
  <si>
    <t>020-6041540</t>
  </si>
  <si>
    <t>Schinkelbruggen</t>
  </si>
  <si>
    <t>020-6155115</t>
  </si>
  <si>
    <t>Nieuwe Meerschutsluis</t>
  </si>
  <si>
    <t>020-6155115 / 020-4080521</t>
  </si>
  <si>
    <t>Zeilstraatbrug</t>
  </si>
  <si>
    <t>Theophile de Bockbrug</t>
  </si>
  <si>
    <t>Overtoomsesluis, brug</t>
  </si>
  <si>
    <t>Kinkerbrug</t>
  </si>
  <si>
    <t>020-6181326</t>
  </si>
  <si>
    <t>Wiegbrug</t>
  </si>
  <si>
    <t>Beltbrug</t>
  </si>
  <si>
    <t>Van Hallbrug</t>
  </si>
  <si>
    <t>Kattenslootbrug</t>
  </si>
  <si>
    <t>Willemsbrug</t>
  </si>
  <si>
    <t>020-6842107</t>
  </si>
  <si>
    <t>Singelgrachtspoorbruggen</t>
  </si>
  <si>
    <t>Westerkeersluisbrug</t>
  </si>
  <si>
    <t>020-6241457</t>
  </si>
  <si>
    <t>Oranjesluizen</t>
  </si>
  <si>
    <t>020-6946161</t>
  </si>
  <si>
    <t>Vanaf 01-01 tot en met 31-12 (De Prins Willem-Alexandersluis wordt centraal bediend vanuit post Zuid, dagelijks tussen 00.00 en 24.00 uur. De Noorder-, Midden- en Zuidersluis worden centraal bediend vanuit post Noord, dagelijks tussen 06.00 en 22.00 uur. Tussen 22.00 en 06.00 uur wordt één van de 3 sluizen op afstand bediend vanuit post Zuid. De andere 2 sluizen worden dan niet bediend.):</t>
  </si>
  <si>
    <t>Schellingwouderbrug</t>
  </si>
  <si>
    <t>Bediening in winter op afstand; bediening in zomer op afstand van 19:00 tot 10:00 uur. Brug wordt niet geopend bij windkracht 7 of hoger.</t>
  </si>
  <si>
    <t>Plaats</t>
  </si>
  <si>
    <t xml:space="preserve">Bedieningstijd </t>
  </si>
  <si>
    <t>Van</t>
  </si>
  <si>
    <t>Tot</t>
  </si>
  <si>
    <t>Tholen</t>
  </si>
  <si>
    <t>0.1</t>
  </si>
  <si>
    <t>0.2</t>
  </si>
  <si>
    <t>24a</t>
  </si>
  <si>
    <t>24b</t>
  </si>
  <si>
    <t>24c</t>
  </si>
  <si>
    <t>24d</t>
  </si>
  <si>
    <t>24e</t>
  </si>
  <si>
    <t>24f</t>
  </si>
  <si>
    <t>24g</t>
  </si>
  <si>
    <t>24h</t>
  </si>
  <si>
    <t>24i</t>
  </si>
  <si>
    <t>25a</t>
  </si>
  <si>
    <t>25b</t>
  </si>
  <si>
    <t>0.3</t>
  </si>
  <si>
    <t>0.4</t>
  </si>
  <si>
    <r>
      <rPr>
        <b/>
        <sz val="11"/>
        <rFont val="Calibri"/>
        <family val="2"/>
        <scheme val="minor"/>
      </rPr>
      <t xml:space="preserve">Actuele bedieningstijden:  </t>
    </r>
    <r>
      <rPr>
        <b/>
        <u/>
        <sz val="11"/>
        <color theme="10"/>
        <rFont val="Calibri"/>
        <family val="2"/>
        <scheme val="minor"/>
      </rPr>
      <t>https://www.vaarweginformatie.nl/fdd/main/infra/vin?tabIndex=1</t>
    </r>
  </si>
  <si>
    <t>s-Molenaarsbrug</t>
  </si>
  <si>
    <t>WSV De kogge</t>
  </si>
  <si>
    <t>0.5</t>
  </si>
  <si>
    <t>Krabbersgatsluis</t>
  </si>
  <si>
    <t>Enkhuizen</t>
  </si>
  <si>
    <t>0228-531253</t>
  </si>
  <si>
    <t>Telefoonnummer bij : op afroep 0517-578173</t>
  </si>
  <si>
    <t>Totaal</t>
  </si>
  <si>
    <t>Afstand next brug/sluis [km]</t>
  </si>
  <si>
    <t>Afstand next brug/sluis [NM]</t>
  </si>
  <si>
    <t>12 tot 18 min over het hele uur</t>
  </si>
  <si>
    <t>15 tot 16 min over het hele uur</t>
  </si>
  <si>
    <t xml:space="preserve">6:00-10:00
10:00-18:00*
18:00-20:00*
</t>
  </si>
  <si>
    <t>27 tot 31 min over het hele uur</t>
  </si>
  <si>
    <t>0:00-6:00 / 10:00-18:00 / 22:00-23:59</t>
  </si>
  <si>
    <t>7:00-8:00 / 13:30-13:00 / 18:00-19:00</t>
  </si>
  <si>
    <t>Bruinisse</t>
  </si>
  <si>
    <t>Willemstad</t>
  </si>
  <si>
    <t>Dordrecht</t>
  </si>
  <si>
    <t>Alblasserdam</t>
  </si>
  <si>
    <t>Krimpen aan den IJssel</t>
  </si>
  <si>
    <t>Gouda</t>
  </si>
  <si>
    <t>Waddinxveen</t>
  </si>
  <si>
    <t>Boskoop</t>
  </si>
  <si>
    <t>Alpen aan de Rijn</t>
  </si>
  <si>
    <t>Alphen aan den Rijn</t>
  </si>
  <si>
    <t>Woubrugge</t>
  </si>
  <si>
    <t>Aalsmeer</t>
  </si>
  <si>
    <t>Schiphol</t>
  </si>
  <si>
    <t>Amsterdam</t>
  </si>
  <si>
    <t>Schellingwoude</t>
  </si>
  <si>
    <r>
      <t xml:space="preserve">* Afroep: </t>
    </r>
    <r>
      <rPr>
        <b/>
        <sz val="11"/>
        <color rgb="FFFF0000"/>
        <rFont val="Arial"/>
        <family val="2"/>
      </rPr>
      <t>minimaal 4 uur van tevoren aanmelden</t>
    </r>
    <r>
      <rPr>
        <sz val="11"/>
        <color theme="1"/>
        <rFont val="Arial"/>
        <family val="2"/>
      </rPr>
      <t xml:space="preserve"> bij de Volkeraksluis (tel: 088-7970765). Indien de Stormvloedkering gesloten is, wordt de sluis en de brug dag en nacht bediend, met uitzondering van de ochtend- (6.45 - 9.00) en avondspertijden (15.30 - 18.30) voor de brug. Bediening recreatievaart (zeilboten) telkens 20 minuten over het hele uur. Bij aanbod beroepsvaart mogen de wachtende zeilboten meeliften.</t>
    </r>
  </si>
  <si>
    <r>
      <t xml:space="preserve">Gedurende de periode van november t/m maart(winterperiode) wordt de brug op verzoek geopend. </t>
    </r>
    <r>
      <rPr>
        <b/>
        <sz val="11"/>
        <color rgb="FFFF0000"/>
        <rFont val="Arial"/>
        <family val="2"/>
      </rPr>
      <t>Een verzoek voor één van de openingen moet minimaal één uur van tevoren worden ingediend</t>
    </r>
  </si>
  <si>
    <t>18/64</t>
  </si>
  <si>
    <t>Jachtensluis!</t>
  </si>
  <si>
    <t>Beroepsvaartsluis!</t>
  </si>
  <si>
    <t>22/71</t>
  </si>
  <si>
    <t>Hierna Jachthaven WSV Gouda</t>
  </si>
  <si>
    <r>
      <rPr>
        <b/>
        <u/>
        <sz val="11"/>
        <color rgb="FFFF0000"/>
        <rFont val="Arial"/>
        <family val="2"/>
      </rPr>
      <t>Vrijdag tot 16:30 bediend i.v.m. de spits!</t>
    </r>
    <r>
      <rPr>
        <u/>
        <sz val="11"/>
        <color rgb="FFFF0000"/>
        <rFont val="Arial"/>
        <family val="2"/>
      </rPr>
      <t xml:space="preserve"> </t>
    </r>
    <r>
      <rPr>
        <sz val="11"/>
        <color rgb="FFFF0000"/>
        <rFont val="Arial"/>
        <family val="2"/>
      </rPr>
      <t xml:space="preserve">Bij een windkracht hoger dan 5 Bft ter plaatse zal de basculebrug niet worden bediend. </t>
    </r>
    <r>
      <rPr>
        <sz val="11"/>
        <rFont val="Arial"/>
        <family val="2"/>
      </rPr>
      <t>Hierna WSV Alblasserdam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</si>
</sst>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u/>
      <sz val="11"/>
      <color rgb="FFFF0000"/>
      <name val="Arial"/>
      <family val="2"/>
    </font>
    <font>
      <u/>
      <sz val="11"/>
      <color rgb="FFFF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right" vertical="top"/>
    </xf>
    <xf numFmtId="164" fontId="1" fillId="0" borderId="3" xfId="0" applyNumberFormat="1" applyFont="1" applyBorder="1" applyAlignment="1">
      <alignment horizontal="right" vertical="top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2" fillId="2" borderId="16" xfId="0" applyFont="1" applyFill="1" applyBorder="1" applyAlignment="1">
      <alignment horizontal="left" vertical="top"/>
    </xf>
    <xf numFmtId="0" fontId="2" fillId="2" borderId="17" xfId="0" applyFont="1" applyFill="1" applyBorder="1" applyAlignment="1">
      <alignment horizontal="left" vertical="top"/>
    </xf>
    <xf numFmtId="0" fontId="1" fillId="0" borderId="2" xfId="0" quotePrefix="1" applyFont="1" applyBorder="1" applyAlignment="1">
      <alignment vertical="top"/>
    </xf>
    <xf numFmtId="2" fontId="1" fillId="0" borderId="0" xfId="0" applyNumberFormat="1" applyFont="1" applyAlignment="1">
      <alignment horizontal="right" vertical="top"/>
    </xf>
    <xf numFmtId="0" fontId="1" fillId="0" borderId="21" xfId="0" applyFont="1" applyBorder="1" applyAlignment="1">
      <alignment vertical="top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right" vertical="top"/>
    </xf>
    <xf numFmtId="164" fontId="1" fillId="0" borderId="21" xfId="0" applyNumberFormat="1" applyFont="1" applyBorder="1" applyAlignment="1">
      <alignment horizontal="right" vertical="top"/>
    </xf>
    <xf numFmtId="0" fontId="1" fillId="0" borderId="22" xfId="0" applyFont="1" applyBorder="1" applyAlignment="1">
      <alignment vertical="top" wrapText="1"/>
    </xf>
    <xf numFmtId="0" fontId="1" fillId="0" borderId="30" xfId="0" applyFont="1" applyBorder="1" applyAlignment="1">
      <alignment vertical="top" wrapText="1"/>
    </xf>
    <xf numFmtId="0" fontId="1" fillId="0" borderId="23" xfId="0" applyFont="1" applyBorder="1" applyAlignment="1">
      <alignment vertical="top"/>
    </xf>
    <xf numFmtId="165" fontId="1" fillId="0" borderId="1" xfId="0" applyNumberFormat="1" applyFont="1" applyBorder="1" applyAlignment="1">
      <alignment horizontal="right" vertical="top"/>
    </xf>
    <xf numFmtId="165" fontId="1" fillId="0" borderId="3" xfId="0" applyNumberFormat="1" applyFont="1" applyBorder="1" applyAlignment="1">
      <alignment horizontal="right" vertical="top"/>
    </xf>
    <xf numFmtId="165" fontId="1" fillId="0" borderId="21" xfId="0" applyNumberFormat="1" applyFont="1" applyBorder="1" applyAlignment="1">
      <alignment horizontal="right" vertical="top"/>
    </xf>
    <xf numFmtId="165" fontId="2" fillId="2" borderId="28" xfId="0" applyNumberFormat="1" applyFont="1" applyFill="1" applyBorder="1" applyAlignment="1">
      <alignment horizontal="right" vertical="top"/>
    </xf>
    <xf numFmtId="165" fontId="1" fillId="0" borderId="24" xfId="0" applyNumberFormat="1" applyFont="1" applyBorder="1" applyAlignment="1">
      <alignment horizontal="right" vertical="top"/>
    </xf>
    <xf numFmtId="165" fontId="1" fillId="0" borderId="25" xfId="0" applyNumberFormat="1" applyFont="1" applyBorder="1" applyAlignment="1">
      <alignment horizontal="right" vertical="top"/>
    </xf>
    <xf numFmtId="165" fontId="1" fillId="0" borderId="26" xfId="0" applyNumberFormat="1" applyFont="1" applyBorder="1" applyAlignment="1">
      <alignment horizontal="right" vertical="top"/>
    </xf>
    <xf numFmtId="165" fontId="2" fillId="2" borderId="29" xfId="0" applyNumberFormat="1" applyFont="1" applyFill="1" applyBorder="1" applyAlignment="1">
      <alignment horizontal="right" vertical="top"/>
    </xf>
    <xf numFmtId="0" fontId="1" fillId="3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right" vertical="top"/>
    </xf>
    <xf numFmtId="165" fontId="1" fillId="3" borderId="1" xfId="0" applyNumberFormat="1" applyFont="1" applyFill="1" applyBorder="1" applyAlignment="1">
      <alignment horizontal="right" vertical="top"/>
    </xf>
    <xf numFmtId="165" fontId="1" fillId="3" borderId="24" xfId="0" applyNumberFormat="1" applyFont="1" applyFill="1" applyBorder="1" applyAlignment="1">
      <alignment horizontal="right" vertical="top"/>
    </xf>
    <xf numFmtId="0" fontId="1" fillId="3" borderId="10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9" fillId="3" borderId="10" xfId="0" applyFont="1" applyFill="1" applyBorder="1" applyAlignment="1">
      <alignment vertical="top" wrapText="1"/>
    </xf>
    <xf numFmtId="20" fontId="1" fillId="0" borderId="0" xfId="0" applyNumberFormat="1" applyFont="1" applyAlignment="1">
      <alignment vertical="top"/>
    </xf>
    <xf numFmtId="0" fontId="10" fillId="3" borderId="10" xfId="0" applyFont="1" applyFill="1" applyBorder="1" applyAlignment="1">
      <alignment vertical="top" wrapText="1"/>
    </xf>
    <xf numFmtId="0" fontId="9" fillId="3" borderId="2" xfId="0" applyFont="1" applyFill="1" applyBorder="1" applyAlignment="1">
      <alignment vertical="top"/>
    </xf>
    <xf numFmtId="0" fontId="9" fillId="3" borderId="1" xfId="0" applyFont="1" applyFill="1" applyBorder="1" applyAlignment="1">
      <alignment vertical="top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right" vertical="top"/>
    </xf>
    <xf numFmtId="165" fontId="9" fillId="3" borderId="1" xfId="0" applyNumberFormat="1" applyFont="1" applyFill="1" applyBorder="1" applyAlignment="1">
      <alignment horizontal="right" vertical="top"/>
    </xf>
    <xf numFmtId="165" fontId="9" fillId="3" borderId="24" xfId="0" applyNumberFormat="1" applyFont="1" applyFill="1" applyBorder="1" applyAlignment="1">
      <alignment horizontal="right" vertical="top"/>
    </xf>
    <xf numFmtId="20" fontId="1" fillId="3" borderId="0" xfId="0" applyNumberFormat="1" applyFont="1" applyFill="1" applyAlignment="1">
      <alignment vertical="top"/>
    </xf>
    <xf numFmtId="0" fontId="7" fillId="2" borderId="18" xfId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left" vertical="top" wrapText="1"/>
    </xf>
    <xf numFmtId="2" fontId="2" fillId="2" borderId="4" xfId="0" applyNumberFormat="1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164" fontId="2" fillId="2" borderId="6" xfId="0" applyNumberFormat="1" applyFont="1" applyFill="1" applyBorder="1" applyAlignment="1">
      <alignment vertical="top"/>
    </xf>
    <xf numFmtId="164" fontId="2" fillId="2" borderId="7" xfId="0" applyNumberFormat="1" applyFont="1" applyFill="1" applyBorder="1" applyAlignment="1">
      <alignment vertical="top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7" xfId="0" applyFont="1" applyFill="1" applyBorder="1" applyAlignment="1">
      <alignment horizontal="center" vertical="top"/>
    </xf>
    <xf numFmtId="2" fontId="2" fillId="2" borderId="8" xfId="0" applyNumberFormat="1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>
      <alignment horizontal="center" vertical="top" wrapText="1"/>
    </xf>
    <xf numFmtId="164" fontId="1" fillId="3" borderId="24" xfId="0" applyNumberFormat="1" applyFont="1" applyFill="1" applyBorder="1" applyAlignment="1">
      <alignment horizontal="center" vertical="top" wrapText="1"/>
    </xf>
    <xf numFmtId="164" fontId="1" fillId="3" borderId="2" xfId="0" applyNumberFormat="1" applyFont="1" applyFill="1" applyBorder="1" applyAlignment="1">
      <alignment horizontal="center" vertical="top" wrapText="1"/>
    </xf>
    <xf numFmtId="164" fontId="9" fillId="3" borderId="24" xfId="0" applyNumberFormat="1" applyFont="1" applyFill="1" applyBorder="1" applyAlignment="1">
      <alignment horizontal="center" vertical="top" wrapText="1"/>
    </xf>
    <xf numFmtId="164" fontId="9" fillId="3" borderId="2" xfId="0" applyNumberFormat="1" applyFont="1" applyFill="1" applyBorder="1" applyAlignment="1">
      <alignment horizontal="center" vertical="top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aarweginformatie.nl/fdd/main/infra/vin?tabIndex=1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workbookViewId="0">
      <pane ySplit="2" topLeftCell="A3" activePane="bottomLeft" state="frozen"/>
      <selection pane="bottomLeft" activeCell="J16" sqref="J16"/>
    </sheetView>
  </sheetViews>
  <sheetFormatPr defaultRowHeight="14.25" x14ac:dyDescent="0.25"/>
  <cols>
    <col min="1" max="1" width="4.7109375" style="6" customWidth="1"/>
    <col min="2" max="2" width="25" style="2" bestFit="1" customWidth="1"/>
    <col min="3" max="3" width="15.7109375" style="2" bestFit="1" customWidth="1"/>
    <col min="4" max="4" width="22.28515625" style="9" customWidth="1"/>
    <col min="5" max="5" width="8.5703125" style="7" customWidth="1"/>
    <col min="6" max="7" width="7.85546875" style="8" customWidth="1"/>
    <col min="8" max="8" width="15.7109375" style="23" customWidth="1"/>
    <col min="9" max="9" width="16.140625" style="23" hidden="1" customWidth="1"/>
    <col min="10" max="10" width="87.5703125" style="9" customWidth="1"/>
    <col min="11" max="16384" width="9.140625" style="2"/>
  </cols>
  <sheetData>
    <row r="1" spans="1:14" ht="15" x14ac:dyDescent="0.25">
      <c r="A1" s="66" t="s">
        <v>0</v>
      </c>
      <c r="B1" s="68" t="s">
        <v>2</v>
      </c>
      <c r="C1" s="70" t="s">
        <v>71</v>
      </c>
      <c r="D1" s="70" t="s">
        <v>3</v>
      </c>
      <c r="E1" s="70" t="s">
        <v>5</v>
      </c>
      <c r="F1" s="64" t="s">
        <v>72</v>
      </c>
      <c r="G1" s="65"/>
      <c r="H1" s="60" t="s">
        <v>100</v>
      </c>
      <c r="I1" s="75" t="s">
        <v>101</v>
      </c>
      <c r="J1" s="62" t="s">
        <v>10</v>
      </c>
    </row>
    <row r="2" spans="1:14" ht="17.25" customHeight="1" x14ac:dyDescent="0.25">
      <c r="A2" s="67"/>
      <c r="B2" s="69"/>
      <c r="C2" s="71"/>
      <c r="D2" s="71"/>
      <c r="E2" s="71"/>
      <c r="F2" s="11" t="s">
        <v>73</v>
      </c>
      <c r="G2" s="11" t="s">
        <v>74</v>
      </c>
      <c r="H2" s="61"/>
      <c r="I2" s="76"/>
      <c r="J2" s="63"/>
    </row>
    <row r="3" spans="1:14" ht="17.25" customHeight="1" x14ac:dyDescent="0.25">
      <c r="A3" s="20">
        <v>0</v>
      </c>
      <c r="B3" s="18" t="s">
        <v>93</v>
      </c>
      <c r="C3" s="3" t="s">
        <v>75</v>
      </c>
      <c r="D3" s="10"/>
      <c r="E3" s="4"/>
      <c r="F3" s="5"/>
      <c r="G3" s="5"/>
      <c r="H3" s="31">
        <v>5.78</v>
      </c>
      <c r="I3" s="35">
        <f>H3/1.852</f>
        <v>3.1209503239740819</v>
      </c>
      <c r="J3" s="12"/>
    </row>
    <row r="4" spans="1:14" ht="28.5" x14ac:dyDescent="0.25">
      <c r="A4" s="20" t="s">
        <v>76</v>
      </c>
      <c r="B4" s="18" t="s">
        <v>1</v>
      </c>
      <c r="C4" s="3" t="s">
        <v>75</v>
      </c>
      <c r="D4" s="10" t="s">
        <v>4</v>
      </c>
      <c r="E4" s="4">
        <v>18</v>
      </c>
      <c r="F4" s="5">
        <v>0</v>
      </c>
      <c r="G4" s="5">
        <v>0.99930555555555556</v>
      </c>
      <c r="H4" s="31">
        <v>37.08</v>
      </c>
      <c r="I4" s="35">
        <f t="shared" ref="I4:I44" si="0">H4/1.852</f>
        <v>20.021598272138228</v>
      </c>
      <c r="J4" s="12"/>
      <c r="N4" s="48"/>
    </row>
    <row r="5" spans="1:14" ht="15" x14ac:dyDescent="0.25">
      <c r="A5" s="20" t="s">
        <v>77</v>
      </c>
      <c r="B5" s="18" t="s">
        <v>6</v>
      </c>
      <c r="C5" s="3" t="s">
        <v>108</v>
      </c>
      <c r="D5" s="10" t="s">
        <v>7</v>
      </c>
      <c r="E5" s="4">
        <v>22</v>
      </c>
      <c r="F5" s="5">
        <v>0</v>
      </c>
      <c r="G5" s="5">
        <v>0.99930555555555556</v>
      </c>
      <c r="H5" s="31">
        <v>18.23</v>
      </c>
      <c r="I5" s="35">
        <f t="shared" si="0"/>
        <v>9.8434125269978399</v>
      </c>
      <c r="J5" s="47" t="s">
        <v>127</v>
      </c>
      <c r="N5" s="48"/>
    </row>
    <row r="6" spans="1:14" ht="15" x14ac:dyDescent="0.25">
      <c r="A6" s="20">
        <v>1</v>
      </c>
      <c r="B6" s="18" t="s">
        <v>8</v>
      </c>
      <c r="C6" s="3" t="s">
        <v>109</v>
      </c>
      <c r="D6" s="1" t="s">
        <v>9</v>
      </c>
      <c r="E6" s="4" t="s">
        <v>125</v>
      </c>
      <c r="F6" s="5">
        <v>0</v>
      </c>
      <c r="G6" s="5">
        <v>0.99930555555555556</v>
      </c>
      <c r="H6" s="31">
        <v>27.69</v>
      </c>
      <c r="I6" s="35">
        <f t="shared" si="0"/>
        <v>14.951403887688985</v>
      </c>
      <c r="J6" s="47" t="s">
        <v>126</v>
      </c>
      <c r="N6" s="48"/>
    </row>
    <row r="7" spans="1:14" ht="44.25" x14ac:dyDescent="0.25">
      <c r="A7" s="20">
        <v>2</v>
      </c>
      <c r="B7" s="39" t="s">
        <v>12</v>
      </c>
      <c r="C7" s="40" t="s">
        <v>110</v>
      </c>
      <c r="D7" s="40" t="s">
        <v>11</v>
      </c>
      <c r="E7" s="41">
        <v>71</v>
      </c>
      <c r="F7" s="77" t="s">
        <v>102</v>
      </c>
      <c r="G7" s="78"/>
      <c r="H7" s="42">
        <v>6.13</v>
      </c>
      <c r="I7" s="43">
        <f t="shared" si="0"/>
        <v>3.3099352051835851</v>
      </c>
      <c r="J7" s="44" t="s">
        <v>124</v>
      </c>
    </row>
    <row r="8" spans="1:14" ht="29.25" x14ac:dyDescent="0.25">
      <c r="A8" s="20">
        <v>3</v>
      </c>
      <c r="B8" s="50" t="s">
        <v>13</v>
      </c>
      <c r="C8" s="51" t="s">
        <v>111</v>
      </c>
      <c r="D8" s="52" t="s">
        <v>14</v>
      </c>
      <c r="E8" s="53" t="s">
        <v>128</v>
      </c>
      <c r="F8" s="79" t="s">
        <v>103</v>
      </c>
      <c r="G8" s="80"/>
      <c r="H8" s="54">
        <v>11.07</v>
      </c>
      <c r="I8" s="55">
        <f t="shared" si="0"/>
        <v>5.9773218142548599</v>
      </c>
      <c r="J8" s="49" t="s">
        <v>130</v>
      </c>
    </row>
    <row r="9" spans="1:14" ht="72" x14ac:dyDescent="0.25">
      <c r="A9" s="20">
        <v>4</v>
      </c>
      <c r="B9" s="45" t="s">
        <v>15</v>
      </c>
      <c r="C9" s="40" t="s">
        <v>112</v>
      </c>
      <c r="D9" s="40" t="s">
        <v>16</v>
      </c>
      <c r="E9" s="41">
        <v>22</v>
      </c>
      <c r="F9" s="77" t="s">
        <v>104</v>
      </c>
      <c r="G9" s="78"/>
      <c r="H9" s="42">
        <v>15.08</v>
      </c>
      <c r="I9" s="43">
        <f t="shared" si="0"/>
        <v>8.1425485961123112</v>
      </c>
      <c r="J9" s="44" t="s">
        <v>123</v>
      </c>
    </row>
    <row r="10" spans="1:14" ht="15" x14ac:dyDescent="0.25">
      <c r="A10" s="20">
        <v>5</v>
      </c>
      <c r="B10" s="18" t="s">
        <v>17</v>
      </c>
      <c r="C10" s="3" t="s">
        <v>113</v>
      </c>
      <c r="D10" s="1" t="s">
        <v>18</v>
      </c>
      <c r="E10" s="4">
        <v>18</v>
      </c>
      <c r="F10" s="5">
        <v>0.22916666666666666</v>
      </c>
      <c r="G10" s="5">
        <v>0.91666666666666663</v>
      </c>
      <c r="H10" s="31">
        <v>2.09</v>
      </c>
      <c r="I10" s="35">
        <f t="shared" si="0"/>
        <v>1.128509719222462</v>
      </c>
      <c r="J10" s="12" t="s">
        <v>129</v>
      </c>
    </row>
    <row r="11" spans="1:14" ht="45" x14ac:dyDescent="0.25">
      <c r="A11" s="20">
        <v>6</v>
      </c>
      <c r="B11" s="45" t="s">
        <v>20</v>
      </c>
      <c r="C11" s="46" t="s">
        <v>113</v>
      </c>
      <c r="D11" s="40" t="s">
        <v>18</v>
      </c>
      <c r="E11" s="41">
        <v>18</v>
      </c>
      <c r="F11" s="77" t="s">
        <v>105</v>
      </c>
      <c r="G11" s="78"/>
      <c r="H11" s="42">
        <v>1.41</v>
      </c>
      <c r="I11" s="43">
        <f t="shared" si="0"/>
        <v>0.76133909287257007</v>
      </c>
      <c r="J11" s="47" t="s">
        <v>21</v>
      </c>
      <c r="L11" s="56"/>
    </row>
    <row r="12" spans="1:14" ht="15" x14ac:dyDescent="0.25">
      <c r="A12" s="20">
        <v>7</v>
      </c>
      <c r="B12" s="18" t="s">
        <v>22</v>
      </c>
      <c r="C12" s="3" t="s">
        <v>114</v>
      </c>
      <c r="D12" s="1" t="s">
        <v>23</v>
      </c>
      <c r="E12" s="4">
        <v>18</v>
      </c>
      <c r="F12" s="5">
        <v>0.25</v>
      </c>
      <c r="G12" s="5">
        <v>0.75</v>
      </c>
      <c r="H12" s="31">
        <v>2.36</v>
      </c>
      <c r="I12" s="35">
        <f t="shared" si="0"/>
        <v>1.2742980561555075</v>
      </c>
      <c r="J12" s="12"/>
    </row>
    <row r="13" spans="1:14" ht="15" x14ac:dyDescent="0.25">
      <c r="A13" s="20">
        <v>8</v>
      </c>
      <c r="B13" s="18" t="s">
        <v>24</v>
      </c>
      <c r="C13" s="3" t="s">
        <v>114</v>
      </c>
      <c r="D13" s="1" t="s">
        <v>25</v>
      </c>
      <c r="E13" s="4">
        <v>18</v>
      </c>
      <c r="F13" s="5">
        <v>0.25</v>
      </c>
      <c r="G13" s="5">
        <v>0.75</v>
      </c>
      <c r="H13" s="31">
        <v>3.48</v>
      </c>
      <c r="I13" s="35">
        <f t="shared" si="0"/>
        <v>1.8790496760259179</v>
      </c>
      <c r="J13" s="12"/>
    </row>
    <row r="14" spans="1:14" ht="15" x14ac:dyDescent="0.25">
      <c r="A14" s="20">
        <v>9</v>
      </c>
      <c r="B14" s="18" t="s">
        <v>26</v>
      </c>
      <c r="C14" s="3" t="s">
        <v>115</v>
      </c>
      <c r="D14" s="1" t="s">
        <v>27</v>
      </c>
      <c r="E14" s="4">
        <v>18</v>
      </c>
      <c r="F14" s="5">
        <v>0.25</v>
      </c>
      <c r="G14" s="5">
        <v>0.75</v>
      </c>
      <c r="H14" s="31">
        <v>4.57</v>
      </c>
      <c r="I14" s="35">
        <f t="shared" si="0"/>
        <v>2.4676025917926565</v>
      </c>
      <c r="J14" s="12"/>
    </row>
    <row r="15" spans="1:14" ht="28.5" x14ac:dyDescent="0.25">
      <c r="A15" s="20">
        <v>10</v>
      </c>
      <c r="B15" s="18" t="s">
        <v>19</v>
      </c>
      <c r="C15" s="1" t="s">
        <v>116</v>
      </c>
      <c r="D15" s="1" t="s">
        <v>28</v>
      </c>
      <c r="E15" s="4">
        <v>18</v>
      </c>
      <c r="F15" s="5"/>
      <c r="G15" s="5"/>
      <c r="H15" s="31">
        <v>0.36</v>
      </c>
      <c r="I15" s="35">
        <f t="shared" si="0"/>
        <v>0.19438444924406045</v>
      </c>
      <c r="J15" s="12"/>
    </row>
    <row r="16" spans="1:14" ht="28.5" x14ac:dyDescent="0.25">
      <c r="A16" s="20">
        <v>11</v>
      </c>
      <c r="B16" s="18" t="s">
        <v>29</v>
      </c>
      <c r="C16" s="1" t="s">
        <v>117</v>
      </c>
      <c r="D16" s="1" t="s">
        <v>28</v>
      </c>
      <c r="E16" s="4">
        <v>18</v>
      </c>
      <c r="F16" s="5">
        <v>0.25</v>
      </c>
      <c r="G16" s="5">
        <v>0.75</v>
      </c>
      <c r="H16" s="31">
        <v>1.35</v>
      </c>
      <c r="I16" s="35">
        <f t="shared" si="0"/>
        <v>0.7289416846652268</v>
      </c>
      <c r="J16" s="12"/>
    </row>
    <row r="17" spans="1:10" ht="28.5" x14ac:dyDescent="0.25">
      <c r="A17" s="20">
        <v>12</v>
      </c>
      <c r="B17" s="18" t="s">
        <v>30</v>
      </c>
      <c r="C17" s="1" t="s">
        <v>117</v>
      </c>
      <c r="D17" s="1" t="s">
        <v>31</v>
      </c>
      <c r="E17" s="4">
        <v>18</v>
      </c>
      <c r="F17" s="5">
        <v>0.25</v>
      </c>
      <c r="G17" s="5">
        <v>0.75</v>
      </c>
      <c r="H17" s="31">
        <v>0.36</v>
      </c>
      <c r="I17" s="35">
        <f t="shared" si="0"/>
        <v>0.19438444924406045</v>
      </c>
      <c r="J17" s="12"/>
    </row>
    <row r="18" spans="1:10" ht="28.5" x14ac:dyDescent="0.25">
      <c r="A18" s="20">
        <v>13</v>
      </c>
      <c r="B18" s="18" t="s">
        <v>32</v>
      </c>
      <c r="C18" s="1" t="s">
        <v>117</v>
      </c>
      <c r="D18" s="1" t="s">
        <v>31</v>
      </c>
      <c r="E18" s="4">
        <v>18</v>
      </c>
      <c r="F18" s="5">
        <v>0.25</v>
      </c>
      <c r="G18" s="5">
        <v>0.75</v>
      </c>
      <c r="H18" s="31">
        <v>0.67</v>
      </c>
      <c r="I18" s="35">
        <f t="shared" si="0"/>
        <v>0.36177105831533479</v>
      </c>
      <c r="J18" s="12"/>
    </row>
    <row r="19" spans="1:10" ht="28.5" x14ac:dyDescent="0.25">
      <c r="A19" s="20">
        <v>14</v>
      </c>
      <c r="B19" s="18" t="s">
        <v>33</v>
      </c>
      <c r="C19" s="1" t="s">
        <v>117</v>
      </c>
      <c r="D19" s="1" t="s">
        <v>31</v>
      </c>
      <c r="E19" s="4">
        <v>18</v>
      </c>
      <c r="F19" s="5">
        <v>0.25</v>
      </c>
      <c r="G19" s="5">
        <v>0.75</v>
      </c>
      <c r="H19" s="31">
        <v>1</v>
      </c>
      <c r="I19" s="35">
        <f t="shared" si="0"/>
        <v>0.5399568034557235</v>
      </c>
      <c r="J19" s="12"/>
    </row>
    <row r="20" spans="1:10" ht="28.5" x14ac:dyDescent="0.25">
      <c r="A20" s="20">
        <v>15</v>
      </c>
      <c r="B20" s="18" t="s">
        <v>34</v>
      </c>
      <c r="C20" s="1" t="s">
        <v>117</v>
      </c>
      <c r="D20" s="1" t="s">
        <v>31</v>
      </c>
      <c r="E20" s="4">
        <v>18</v>
      </c>
      <c r="F20" s="5">
        <v>0.25</v>
      </c>
      <c r="G20" s="5">
        <v>0.75</v>
      </c>
      <c r="H20" s="31">
        <v>0.76</v>
      </c>
      <c r="I20" s="35">
        <f t="shared" si="0"/>
        <v>0.41036717062634986</v>
      </c>
      <c r="J20" s="12"/>
    </row>
    <row r="21" spans="1:10" ht="28.5" x14ac:dyDescent="0.25">
      <c r="A21" s="20">
        <v>16</v>
      </c>
      <c r="B21" s="22" t="s">
        <v>92</v>
      </c>
      <c r="C21" s="1" t="s">
        <v>117</v>
      </c>
      <c r="D21" s="1" t="s">
        <v>35</v>
      </c>
      <c r="E21" s="4">
        <v>18</v>
      </c>
      <c r="F21" s="5">
        <v>0.25</v>
      </c>
      <c r="G21" s="5">
        <v>0.75</v>
      </c>
      <c r="H21" s="31">
        <v>2.71</v>
      </c>
      <c r="I21" s="35">
        <f t="shared" si="0"/>
        <v>1.4632829373650107</v>
      </c>
      <c r="J21" s="12"/>
    </row>
    <row r="22" spans="1:10" ht="15" x14ac:dyDescent="0.25">
      <c r="A22" s="20">
        <v>17</v>
      </c>
      <c r="B22" s="18" t="s">
        <v>36</v>
      </c>
      <c r="C22" s="3" t="s">
        <v>118</v>
      </c>
      <c r="D22" s="1" t="s">
        <v>37</v>
      </c>
      <c r="E22" s="4">
        <v>18</v>
      </c>
      <c r="F22" s="5">
        <v>0.25</v>
      </c>
      <c r="G22" s="5">
        <v>0.75</v>
      </c>
      <c r="H22" s="31">
        <v>8.5299999999999994</v>
      </c>
      <c r="I22" s="35">
        <f t="shared" si="0"/>
        <v>4.6058315334773212</v>
      </c>
      <c r="J22" s="12"/>
    </row>
    <row r="23" spans="1:10" ht="15" x14ac:dyDescent="0.25">
      <c r="A23" s="20">
        <v>18</v>
      </c>
      <c r="B23" s="18" t="s">
        <v>38</v>
      </c>
      <c r="C23" s="3" t="s">
        <v>38</v>
      </c>
      <c r="D23" s="1" t="s">
        <v>39</v>
      </c>
      <c r="E23" s="4">
        <v>18</v>
      </c>
      <c r="F23" s="5">
        <v>0.25</v>
      </c>
      <c r="G23" s="5">
        <v>0.79166666666666663</v>
      </c>
      <c r="H23" s="31">
        <v>7.97</v>
      </c>
      <c r="I23" s="35">
        <f t="shared" si="0"/>
        <v>4.3034557235421165</v>
      </c>
      <c r="J23" s="12"/>
    </row>
    <row r="24" spans="1:10" ht="42.75" x14ac:dyDescent="0.25">
      <c r="A24" s="20">
        <v>19</v>
      </c>
      <c r="B24" s="18" t="s">
        <v>40</v>
      </c>
      <c r="C24" s="3" t="s">
        <v>119</v>
      </c>
      <c r="D24" s="1" t="s">
        <v>41</v>
      </c>
      <c r="E24" s="4">
        <v>18</v>
      </c>
      <c r="F24" s="5">
        <v>0.25</v>
      </c>
      <c r="G24" s="5">
        <v>0.79166666666666663</v>
      </c>
      <c r="H24" s="31">
        <v>5.61</v>
      </c>
      <c r="I24" s="35">
        <f t="shared" si="0"/>
        <v>3.0291576673866092</v>
      </c>
      <c r="J24" s="12"/>
    </row>
    <row r="25" spans="1:10" ht="15" x14ac:dyDescent="0.25">
      <c r="A25" s="20">
        <v>20</v>
      </c>
      <c r="B25" s="18" t="s">
        <v>42</v>
      </c>
      <c r="C25" s="3" t="s">
        <v>120</v>
      </c>
      <c r="D25" s="1" t="s">
        <v>43</v>
      </c>
      <c r="E25" s="4">
        <v>22</v>
      </c>
      <c r="F25" s="5">
        <v>0.25</v>
      </c>
      <c r="G25" s="5">
        <v>0.79166666666666663</v>
      </c>
      <c r="H25" s="31">
        <v>0.8</v>
      </c>
      <c r="I25" s="35">
        <f t="shared" si="0"/>
        <v>0.43196544276457882</v>
      </c>
      <c r="J25" s="12"/>
    </row>
    <row r="26" spans="1:10" ht="15" x14ac:dyDescent="0.25">
      <c r="A26" s="20">
        <v>21</v>
      </c>
      <c r="B26" s="18" t="s">
        <v>44</v>
      </c>
      <c r="C26" s="3" t="s">
        <v>120</v>
      </c>
      <c r="D26" s="1" t="s">
        <v>45</v>
      </c>
      <c r="E26" s="4">
        <v>22</v>
      </c>
      <c r="F26" s="5">
        <v>0.25</v>
      </c>
      <c r="G26" s="5">
        <v>0.79166666666666663</v>
      </c>
      <c r="H26" s="31">
        <v>0.05</v>
      </c>
      <c r="I26" s="35">
        <f t="shared" si="0"/>
        <v>2.6997840172786176E-2</v>
      </c>
      <c r="J26" s="12"/>
    </row>
    <row r="27" spans="1:10" ht="15" x14ac:dyDescent="0.25">
      <c r="A27" s="20">
        <v>22</v>
      </c>
      <c r="B27" s="18" t="s">
        <v>46</v>
      </c>
      <c r="C27" s="3" t="s">
        <v>120</v>
      </c>
      <c r="D27" s="1" t="s">
        <v>47</v>
      </c>
      <c r="E27" s="4">
        <v>22</v>
      </c>
      <c r="F27" s="5"/>
      <c r="G27" s="5"/>
      <c r="H27" s="31">
        <v>4.32</v>
      </c>
      <c r="I27" s="35">
        <f t="shared" si="0"/>
        <v>2.3326133909287257</v>
      </c>
      <c r="J27" s="12" t="s">
        <v>107</v>
      </c>
    </row>
    <row r="28" spans="1:10" ht="15" x14ac:dyDescent="0.25">
      <c r="A28" s="20">
        <v>23</v>
      </c>
      <c r="B28" s="18" t="s">
        <v>48</v>
      </c>
      <c r="C28" s="3" t="s">
        <v>121</v>
      </c>
      <c r="D28" s="1" t="s">
        <v>49</v>
      </c>
      <c r="E28" s="4"/>
      <c r="F28" s="5"/>
      <c r="G28" s="5"/>
      <c r="H28" s="31">
        <v>0.12</v>
      </c>
      <c r="I28" s="35">
        <f t="shared" si="0"/>
        <v>6.4794816414686818E-2</v>
      </c>
      <c r="J28" s="12"/>
    </row>
    <row r="29" spans="1:10" ht="28.5" x14ac:dyDescent="0.25">
      <c r="A29" s="20">
        <v>24</v>
      </c>
      <c r="B29" s="18" t="s">
        <v>50</v>
      </c>
      <c r="C29" s="3" t="s">
        <v>121</v>
      </c>
      <c r="D29" s="1" t="s">
        <v>51</v>
      </c>
      <c r="E29" s="4">
        <v>22</v>
      </c>
      <c r="F29" s="5">
        <v>0</v>
      </c>
      <c r="G29" s="5">
        <v>0.99930555555555556</v>
      </c>
      <c r="H29" s="31">
        <v>1.41</v>
      </c>
      <c r="I29" s="35">
        <f t="shared" si="0"/>
        <v>0.76133909287257007</v>
      </c>
      <c r="J29" s="12"/>
    </row>
    <row r="30" spans="1:10" ht="15" x14ac:dyDescent="0.25">
      <c r="A30" s="20" t="s">
        <v>78</v>
      </c>
      <c r="B30" s="18" t="s">
        <v>52</v>
      </c>
      <c r="C30" s="3" t="s">
        <v>121</v>
      </c>
      <c r="D30" s="1"/>
      <c r="E30" s="4">
        <v>22</v>
      </c>
      <c r="F30" s="5"/>
      <c r="G30" s="5"/>
      <c r="H30" s="31">
        <v>0.43</v>
      </c>
      <c r="I30" s="35">
        <f t="shared" si="0"/>
        <v>0.2321814254859611</v>
      </c>
      <c r="J30" s="12" t="s">
        <v>106</v>
      </c>
    </row>
    <row r="31" spans="1:10" ht="15" x14ac:dyDescent="0.25">
      <c r="A31" s="20" t="s">
        <v>79</v>
      </c>
      <c r="B31" s="18" t="s">
        <v>53</v>
      </c>
      <c r="C31" s="3" t="s">
        <v>121</v>
      </c>
      <c r="D31" s="1"/>
      <c r="E31" s="4">
        <v>69</v>
      </c>
      <c r="F31" s="5"/>
      <c r="G31" s="5"/>
      <c r="H31" s="31">
        <v>0.36</v>
      </c>
      <c r="I31" s="35">
        <f t="shared" si="0"/>
        <v>0.19438444924406045</v>
      </c>
      <c r="J31" s="12" t="s">
        <v>106</v>
      </c>
    </row>
    <row r="32" spans="1:10" ht="15" x14ac:dyDescent="0.25">
      <c r="A32" s="20" t="s">
        <v>80</v>
      </c>
      <c r="B32" s="18" t="s">
        <v>54</v>
      </c>
      <c r="C32" s="3" t="s">
        <v>121</v>
      </c>
      <c r="D32" s="1"/>
      <c r="E32" s="4">
        <v>69</v>
      </c>
      <c r="F32" s="5"/>
      <c r="G32" s="5"/>
      <c r="H32" s="31">
        <v>0.83</v>
      </c>
      <c r="I32" s="35">
        <f t="shared" si="0"/>
        <v>0.44816414686825051</v>
      </c>
      <c r="J32" s="12" t="s">
        <v>106</v>
      </c>
    </row>
    <row r="33" spans="1:10" ht="15" x14ac:dyDescent="0.25">
      <c r="A33" s="20" t="s">
        <v>81</v>
      </c>
      <c r="B33" s="18" t="s">
        <v>55</v>
      </c>
      <c r="C33" s="3" t="s">
        <v>121</v>
      </c>
      <c r="D33" s="1" t="s">
        <v>56</v>
      </c>
      <c r="E33" s="4">
        <v>69</v>
      </c>
      <c r="F33" s="5"/>
      <c r="G33" s="5"/>
      <c r="H33" s="31">
        <v>0.7</v>
      </c>
      <c r="I33" s="35">
        <f t="shared" si="0"/>
        <v>0.37796976241900643</v>
      </c>
      <c r="J33" s="12" t="s">
        <v>106</v>
      </c>
    </row>
    <row r="34" spans="1:10" ht="15" x14ac:dyDescent="0.25">
      <c r="A34" s="20" t="s">
        <v>82</v>
      </c>
      <c r="B34" s="18" t="s">
        <v>57</v>
      </c>
      <c r="C34" s="3" t="s">
        <v>121</v>
      </c>
      <c r="D34" s="1"/>
      <c r="E34" s="4">
        <v>69</v>
      </c>
      <c r="F34" s="5"/>
      <c r="G34" s="5"/>
      <c r="H34" s="31">
        <v>0.67</v>
      </c>
      <c r="I34" s="35">
        <f t="shared" si="0"/>
        <v>0.36177105831533479</v>
      </c>
      <c r="J34" s="12" t="s">
        <v>106</v>
      </c>
    </row>
    <row r="35" spans="1:10" ht="15" x14ac:dyDescent="0.25">
      <c r="A35" s="20" t="s">
        <v>83</v>
      </c>
      <c r="B35" s="18" t="s">
        <v>58</v>
      </c>
      <c r="C35" s="3" t="s">
        <v>121</v>
      </c>
      <c r="D35" s="1"/>
      <c r="E35" s="4">
        <v>69</v>
      </c>
      <c r="F35" s="5"/>
      <c r="G35" s="5"/>
      <c r="H35" s="31">
        <v>0.46</v>
      </c>
      <c r="I35" s="35">
        <f t="shared" si="0"/>
        <v>0.24838012958963282</v>
      </c>
      <c r="J35" s="12" t="s">
        <v>106</v>
      </c>
    </row>
    <row r="36" spans="1:10" ht="15" x14ac:dyDescent="0.25">
      <c r="A36" s="20" t="s">
        <v>84</v>
      </c>
      <c r="B36" s="18" t="s">
        <v>59</v>
      </c>
      <c r="C36" s="3" t="s">
        <v>121</v>
      </c>
      <c r="D36" s="1"/>
      <c r="E36" s="4">
        <v>69</v>
      </c>
      <c r="F36" s="5"/>
      <c r="G36" s="5"/>
      <c r="H36" s="31">
        <v>0.55000000000000004</v>
      </c>
      <c r="I36" s="35">
        <f t="shared" si="0"/>
        <v>0.29697624190064797</v>
      </c>
      <c r="J36" s="12" t="s">
        <v>106</v>
      </c>
    </row>
    <row r="37" spans="1:10" ht="15" x14ac:dyDescent="0.25">
      <c r="A37" s="20" t="s">
        <v>85</v>
      </c>
      <c r="B37" s="18" t="s">
        <v>60</v>
      </c>
      <c r="C37" s="3" t="s">
        <v>121</v>
      </c>
      <c r="D37" s="1"/>
      <c r="E37" s="4">
        <v>69</v>
      </c>
      <c r="F37" s="5"/>
      <c r="G37" s="5"/>
      <c r="H37" s="31">
        <v>0.42</v>
      </c>
      <c r="I37" s="35">
        <f t="shared" si="0"/>
        <v>0.22678185745140386</v>
      </c>
      <c r="J37" s="12" t="s">
        <v>106</v>
      </c>
    </row>
    <row r="38" spans="1:10" ht="15" x14ac:dyDescent="0.25">
      <c r="A38" s="20" t="s">
        <v>86</v>
      </c>
      <c r="B38" s="18" t="s">
        <v>61</v>
      </c>
      <c r="C38" s="3" t="s">
        <v>121</v>
      </c>
      <c r="D38" s="1" t="s">
        <v>62</v>
      </c>
      <c r="E38" s="4">
        <v>69</v>
      </c>
      <c r="F38" s="5"/>
      <c r="G38" s="5"/>
      <c r="H38" s="31">
        <v>0.13</v>
      </c>
      <c r="I38" s="35">
        <f t="shared" si="0"/>
        <v>7.0194384449244057E-2</v>
      </c>
      <c r="J38" s="12" t="s">
        <v>106</v>
      </c>
    </row>
    <row r="39" spans="1:10" ht="15" x14ac:dyDescent="0.25">
      <c r="A39" s="20" t="s">
        <v>87</v>
      </c>
      <c r="B39" s="18" t="s">
        <v>63</v>
      </c>
      <c r="C39" s="3" t="s">
        <v>121</v>
      </c>
      <c r="D39" s="1"/>
      <c r="E39" s="4"/>
      <c r="F39" s="5"/>
      <c r="G39" s="5"/>
      <c r="H39" s="31">
        <v>0.53</v>
      </c>
      <c r="I39" s="35">
        <f t="shared" si="0"/>
        <v>0.2861771058315335</v>
      </c>
      <c r="J39" s="12" t="s">
        <v>106</v>
      </c>
    </row>
    <row r="40" spans="1:10" ht="15" x14ac:dyDescent="0.25">
      <c r="A40" s="20" t="s">
        <v>88</v>
      </c>
      <c r="B40" s="18" t="s">
        <v>64</v>
      </c>
      <c r="C40" s="3" t="s">
        <v>121</v>
      </c>
      <c r="D40" s="1" t="s">
        <v>65</v>
      </c>
      <c r="E40" s="4">
        <v>22</v>
      </c>
      <c r="F40" s="5"/>
      <c r="G40" s="5"/>
      <c r="H40" s="31">
        <v>6.31</v>
      </c>
      <c r="I40" s="35">
        <f t="shared" si="0"/>
        <v>3.4071274298056151</v>
      </c>
      <c r="J40" s="12" t="s">
        <v>106</v>
      </c>
    </row>
    <row r="41" spans="1:10" ht="71.25" x14ac:dyDescent="0.25">
      <c r="A41" s="20" t="s">
        <v>89</v>
      </c>
      <c r="B41" s="18" t="s">
        <v>66</v>
      </c>
      <c r="C41" s="3" t="s">
        <v>122</v>
      </c>
      <c r="D41" s="1" t="s">
        <v>67</v>
      </c>
      <c r="E41" s="4">
        <v>18</v>
      </c>
      <c r="F41" s="5">
        <v>0</v>
      </c>
      <c r="G41" s="5">
        <v>0.99930555555555556</v>
      </c>
      <c r="H41" s="31">
        <v>0.56999999999999995</v>
      </c>
      <c r="I41" s="35">
        <f t="shared" si="0"/>
        <v>0.3077753779697624</v>
      </c>
      <c r="J41" s="12" t="s">
        <v>68</v>
      </c>
    </row>
    <row r="42" spans="1:10" ht="28.5" x14ac:dyDescent="0.25">
      <c r="A42" s="20" t="s">
        <v>90</v>
      </c>
      <c r="B42" s="19" t="s">
        <v>69</v>
      </c>
      <c r="C42" s="3" t="s">
        <v>122</v>
      </c>
      <c r="D42" s="13" t="s">
        <v>67</v>
      </c>
      <c r="E42" s="14">
        <v>18</v>
      </c>
      <c r="F42" s="15"/>
      <c r="G42" s="15"/>
      <c r="H42" s="32">
        <v>44.79</v>
      </c>
      <c r="I42" s="36">
        <f t="shared" si="0"/>
        <v>24.184665226781856</v>
      </c>
      <c r="J42" s="16" t="s">
        <v>70</v>
      </c>
    </row>
    <row r="43" spans="1:10" ht="15.75" thickBot="1" x14ac:dyDescent="0.3">
      <c r="A43" s="21" t="s">
        <v>94</v>
      </c>
      <c r="B43" s="30" t="s">
        <v>95</v>
      </c>
      <c r="C43" s="24" t="s">
        <v>96</v>
      </c>
      <c r="D43" s="25" t="s">
        <v>97</v>
      </c>
      <c r="E43" s="26">
        <v>22</v>
      </c>
      <c r="F43" s="27">
        <v>0</v>
      </c>
      <c r="G43" s="27">
        <v>0.99930555555555556</v>
      </c>
      <c r="H43" s="33"/>
      <c r="I43" s="37">
        <f t="shared" si="0"/>
        <v>0</v>
      </c>
      <c r="J43" s="28" t="s">
        <v>98</v>
      </c>
    </row>
    <row r="44" spans="1:10" ht="15.75" thickBot="1" x14ac:dyDescent="0.3">
      <c r="A44" s="72" t="s">
        <v>99</v>
      </c>
      <c r="B44" s="73"/>
      <c r="C44" s="73"/>
      <c r="D44" s="73"/>
      <c r="E44" s="73"/>
      <c r="F44" s="73"/>
      <c r="G44" s="74"/>
      <c r="H44" s="34">
        <f>SUM(H3:H43)</f>
        <v>227.74</v>
      </c>
      <c r="I44" s="38">
        <f t="shared" si="0"/>
        <v>122.96976241900647</v>
      </c>
      <c r="J44" s="29"/>
    </row>
    <row r="45" spans="1:10" s="17" customFormat="1" ht="23.25" customHeight="1" thickBot="1" x14ac:dyDescent="0.3">
      <c r="A45" s="57" t="s">
        <v>91</v>
      </c>
      <c r="B45" s="58"/>
      <c r="C45" s="58"/>
      <c r="D45" s="58"/>
      <c r="E45" s="58"/>
      <c r="F45" s="58"/>
      <c r="G45" s="58"/>
      <c r="H45" s="58"/>
      <c r="I45" s="58"/>
      <c r="J45" s="59"/>
    </row>
  </sheetData>
  <mergeCells count="15">
    <mergeCell ref="A45:J45"/>
    <mergeCell ref="H1:H2"/>
    <mergeCell ref="J1:J2"/>
    <mergeCell ref="F1:G1"/>
    <mergeCell ref="A1:A2"/>
    <mergeCell ref="B1:B2"/>
    <mergeCell ref="C1:C2"/>
    <mergeCell ref="D1:D2"/>
    <mergeCell ref="E1:E2"/>
    <mergeCell ref="A44:G44"/>
    <mergeCell ref="I1:I2"/>
    <mergeCell ref="F7:G7"/>
    <mergeCell ref="F8:G8"/>
    <mergeCell ref="F9:G9"/>
    <mergeCell ref="F11:G11"/>
  </mergeCells>
  <hyperlinks>
    <hyperlink ref="A45" r:id="rId1" display="https://www.vaarweginformatie.nl/fdd/main/infra/vin?tabIndex=1"/>
  </hyperlinks>
  <pageMargins left="0.7" right="0.7" top="0.75" bottom="0.75" header="0.3" footer="0.3"/>
  <pageSetup paperSize="8" scale="72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Heilig - Hans Koning</dc:creator>
  <cp:lastModifiedBy>Heilig - Hans Koning</cp:lastModifiedBy>
  <cp:lastPrinted>2017-03-21T14:48:54Z</cp:lastPrinted>
  <dcterms:created xsi:type="dcterms:W3CDTF">2017-02-02T11:28:43Z</dcterms:created>
  <dcterms:modified xsi:type="dcterms:W3CDTF">2017-03-27T13:38:35Z</dcterms:modified>
</cp:coreProperties>
</file>