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rgroothuis/AeqisCloud/CloudStation/Diversen/Zeilboot/STAR RoosMux/RoosMUX/RoosMUX Logging/"/>
    </mc:Choice>
  </mc:AlternateContent>
  <bookViews>
    <workbookView xWindow="0" yWindow="460" windowWidth="33600" windowHeight="20460" tabRatio="500"/>
  </bookViews>
  <sheets>
    <sheet name="20170618-Mux Log GPS verspringe" sheetId="1" r:id="rId1"/>
    <sheet name="Sheet1" sheetId="2" r:id="rId2"/>
  </sheets>
  <definedNames>
    <definedName name="_xlnm._FilterDatabase" localSheetId="0" hidden="1">'20170618-Mux Log GPS verspringe'!$A$1:$H$427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27" i="1" l="1"/>
  <c r="F427" i="1"/>
  <c r="G379" i="1"/>
  <c r="F379" i="1"/>
  <c r="G327" i="1"/>
  <c r="F327" i="1"/>
  <c r="G294" i="1"/>
  <c r="F294" i="1"/>
  <c r="G243" i="1"/>
  <c r="F243" i="1"/>
  <c r="G205" i="1"/>
  <c r="F205" i="1"/>
  <c r="G158" i="1"/>
  <c r="F158" i="1"/>
  <c r="G118" i="1"/>
  <c r="F118" i="1"/>
  <c r="F51" i="1"/>
  <c r="G51" i="1"/>
  <c r="G383" i="1"/>
  <c r="F383" i="1"/>
  <c r="G331" i="1"/>
  <c r="F331" i="1"/>
  <c r="G296" i="1"/>
  <c r="F296" i="1"/>
  <c r="G249" i="1"/>
  <c r="F249" i="1"/>
  <c r="G188" i="1"/>
  <c r="F188" i="1"/>
  <c r="G141" i="1"/>
  <c r="F141" i="1"/>
  <c r="G101" i="1"/>
  <c r="F101" i="1"/>
  <c r="G40" i="1"/>
  <c r="F40" i="1"/>
  <c r="G410" i="1"/>
  <c r="G365" i="1"/>
  <c r="G338" i="1"/>
  <c r="G337" i="1"/>
  <c r="G277" i="1"/>
  <c r="G235" i="1"/>
  <c r="G190" i="1"/>
  <c r="G143" i="1"/>
  <c r="G103" i="1"/>
  <c r="G41" i="1"/>
  <c r="F410" i="1"/>
  <c r="F365" i="1"/>
  <c r="F338" i="1"/>
  <c r="F337" i="1"/>
  <c r="F277" i="1"/>
  <c r="F235" i="1"/>
  <c r="F190" i="1"/>
  <c r="F143" i="1"/>
  <c r="F103" i="1"/>
  <c r="F41" i="1"/>
  <c r="G423" i="1"/>
  <c r="G400" i="1"/>
  <c r="G382" i="1"/>
  <c r="G358" i="1"/>
  <c r="G315" i="1"/>
  <c r="G289" i="1"/>
  <c r="G267" i="1"/>
  <c r="G248" i="1"/>
  <c r="G222" i="1"/>
  <c r="G197" i="1"/>
  <c r="G179" i="1"/>
  <c r="G153" i="1"/>
  <c r="G131" i="1"/>
  <c r="G109" i="1"/>
  <c r="G83" i="1"/>
  <c r="G63" i="1"/>
  <c r="G29" i="1"/>
  <c r="G6" i="1"/>
  <c r="F423" i="1"/>
  <c r="F400" i="1"/>
  <c r="F382" i="1"/>
  <c r="F358" i="1"/>
  <c r="F315" i="1"/>
  <c r="F289" i="1"/>
  <c r="F267" i="1"/>
  <c r="F248" i="1"/>
  <c r="F222" i="1"/>
  <c r="F197" i="1"/>
  <c r="F179" i="1"/>
  <c r="F153" i="1"/>
  <c r="F131" i="1"/>
  <c r="F109" i="1"/>
  <c r="F83" i="1"/>
  <c r="F63" i="1"/>
  <c r="F29" i="1"/>
  <c r="F6" i="1"/>
  <c r="G409" i="1"/>
  <c r="G386" i="1"/>
  <c r="G364" i="1"/>
  <c r="G348" i="1"/>
  <c r="G276" i="1"/>
  <c r="G234" i="1"/>
  <c r="G187" i="1"/>
  <c r="G140" i="1"/>
  <c r="G100" i="1"/>
  <c r="F409" i="1"/>
  <c r="F386" i="1"/>
  <c r="F364" i="1"/>
  <c r="F348" i="1"/>
  <c r="F276" i="1"/>
  <c r="F234" i="1"/>
  <c r="F187" i="1"/>
  <c r="F140" i="1"/>
  <c r="F100" i="1"/>
  <c r="F3" i="1"/>
  <c r="G3" i="1"/>
  <c r="A427" i="1"/>
  <c r="C427" i="1"/>
  <c r="A426" i="1"/>
  <c r="C426" i="1"/>
  <c r="A425" i="1"/>
  <c r="C425" i="1"/>
  <c r="A424" i="1"/>
  <c r="C424" i="1"/>
  <c r="A423" i="1"/>
  <c r="C423" i="1"/>
  <c r="A422" i="1"/>
  <c r="C422" i="1"/>
  <c r="A421" i="1"/>
  <c r="C421" i="1"/>
  <c r="A420" i="1"/>
  <c r="C420" i="1"/>
  <c r="A419" i="1"/>
  <c r="C419" i="1"/>
  <c r="A418" i="1"/>
  <c r="C418" i="1"/>
  <c r="A417" i="1"/>
  <c r="C417" i="1"/>
  <c r="A416" i="1"/>
  <c r="C416" i="1"/>
  <c r="A415" i="1"/>
  <c r="C415" i="1"/>
  <c r="A414" i="1"/>
  <c r="C414" i="1"/>
  <c r="A413" i="1"/>
  <c r="C413" i="1"/>
  <c r="A412" i="1"/>
  <c r="C412" i="1"/>
  <c r="A411" i="1"/>
  <c r="C411" i="1"/>
  <c r="A410" i="1"/>
  <c r="C410" i="1"/>
  <c r="A409" i="1"/>
  <c r="C409" i="1"/>
  <c r="A408" i="1"/>
  <c r="C408" i="1"/>
  <c r="A407" i="1"/>
  <c r="C407" i="1"/>
  <c r="A406" i="1"/>
  <c r="C406" i="1"/>
  <c r="A405" i="1"/>
  <c r="C405" i="1"/>
  <c r="A404" i="1"/>
  <c r="C404" i="1"/>
  <c r="A403" i="1"/>
  <c r="C403" i="1"/>
  <c r="A402" i="1"/>
  <c r="C402" i="1"/>
  <c r="A401" i="1"/>
  <c r="C401" i="1"/>
  <c r="A400" i="1"/>
  <c r="C400" i="1"/>
  <c r="A399" i="1"/>
  <c r="C399" i="1"/>
  <c r="A398" i="1"/>
  <c r="C398" i="1"/>
  <c r="A397" i="1"/>
  <c r="C397" i="1"/>
  <c r="A396" i="1"/>
  <c r="C396" i="1"/>
  <c r="A395" i="1"/>
  <c r="C395" i="1"/>
  <c r="A394" i="1"/>
  <c r="C394" i="1"/>
  <c r="A393" i="1"/>
  <c r="C393" i="1"/>
  <c r="A392" i="1"/>
  <c r="C392" i="1"/>
  <c r="A391" i="1"/>
  <c r="C391" i="1"/>
  <c r="A390" i="1"/>
  <c r="C390" i="1"/>
  <c r="A389" i="1"/>
  <c r="C389" i="1"/>
  <c r="A388" i="1"/>
  <c r="C388" i="1"/>
  <c r="A387" i="1"/>
  <c r="C387" i="1"/>
  <c r="A386" i="1"/>
  <c r="C386" i="1"/>
  <c r="A385" i="1"/>
  <c r="C385" i="1"/>
  <c r="A384" i="1"/>
  <c r="C384" i="1"/>
  <c r="A383" i="1"/>
  <c r="C383" i="1"/>
  <c r="A382" i="1"/>
  <c r="C382" i="1"/>
  <c r="A381" i="1"/>
  <c r="C381" i="1"/>
  <c r="A380" i="1"/>
  <c r="C380" i="1"/>
  <c r="A379" i="1"/>
  <c r="C379" i="1"/>
  <c r="A378" i="1"/>
  <c r="C378" i="1"/>
  <c r="A377" i="1"/>
  <c r="C377" i="1"/>
  <c r="A376" i="1"/>
  <c r="C376" i="1"/>
  <c r="A375" i="1"/>
  <c r="C375" i="1"/>
  <c r="A374" i="1"/>
  <c r="C374" i="1"/>
  <c r="A373" i="1"/>
  <c r="C373" i="1"/>
  <c r="A372" i="1"/>
  <c r="C372" i="1"/>
  <c r="A371" i="1"/>
  <c r="C371" i="1"/>
  <c r="A370" i="1"/>
  <c r="C370" i="1"/>
  <c r="A369" i="1"/>
  <c r="C369" i="1"/>
  <c r="A368" i="1"/>
  <c r="C368" i="1"/>
  <c r="A367" i="1"/>
  <c r="C367" i="1"/>
  <c r="A366" i="1"/>
  <c r="C366" i="1"/>
  <c r="A365" i="1"/>
  <c r="C365" i="1"/>
  <c r="A364" i="1"/>
  <c r="C364" i="1"/>
  <c r="A363" i="1"/>
  <c r="C363" i="1"/>
  <c r="A362" i="1"/>
  <c r="C362" i="1"/>
  <c r="A361" i="1"/>
  <c r="C361" i="1"/>
  <c r="A360" i="1"/>
  <c r="C360" i="1"/>
  <c r="A359" i="1"/>
  <c r="C359" i="1"/>
  <c r="A358" i="1"/>
  <c r="C358" i="1"/>
  <c r="A357" i="1"/>
  <c r="C357" i="1"/>
  <c r="A356" i="1"/>
  <c r="C356" i="1"/>
  <c r="A355" i="1"/>
  <c r="C355" i="1"/>
  <c r="A354" i="1"/>
  <c r="C354" i="1"/>
  <c r="A353" i="1"/>
  <c r="C353" i="1"/>
  <c r="A352" i="1"/>
  <c r="C352" i="1"/>
  <c r="A351" i="1"/>
  <c r="C351" i="1"/>
  <c r="A350" i="1"/>
  <c r="C350" i="1"/>
  <c r="A349" i="1"/>
  <c r="C349" i="1"/>
  <c r="A348" i="1"/>
  <c r="C348" i="1"/>
  <c r="A347" i="1"/>
  <c r="C347" i="1"/>
  <c r="A346" i="1"/>
  <c r="C346" i="1"/>
  <c r="A345" i="1"/>
  <c r="C345" i="1"/>
  <c r="A344" i="1"/>
  <c r="C344" i="1"/>
  <c r="A343" i="1"/>
  <c r="C343" i="1"/>
  <c r="A342" i="1"/>
  <c r="C342" i="1"/>
  <c r="A341" i="1"/>
  <c r="C341" i="1"/>
  <c r="A340" i="1"/>
  <c r="C340" i="1"/>
  <c r="A339" i="1"/>
  <c r="C339" i="1"/>
  <c r="A338" i="1"/>
  <c r="C338" i="1"/>
  <c r="A337" i="1"/>
  <c r="C337" i="1"/>
  <c r="A336" i="1"/>
  <c r="C336" i="1"/>
  <c r="A335" i="1"/>
  <c r="C335" i="1"/>
  <c r="A334" i="1"/>
  <c r="C334" i="1"/>
  <c r="A333" i="1"/>
  <c r="C333" i="1"/>
  <c r="A332" i="1"/>
  <c r="C332" i="1"/>
  <c r="A331" i="1"/>
  <c r="C331" i="1"/>
  <c r="A330" i="1"/>
  <c r="C330" i="1"/>
  <c r="A329" i="1"/>
  <c r="C329" i="1"/>
  <c r="A328" i="1"/>
  <c r="C328" i="1"/>
  <c r="A327" i="1"/>
  <c r="C327" i="1"/>
  <c r="A326" i="1"/>
  <c r="C326" i="1"/>
  <c r="A325" i="1"/>
  <c r="C325" i="1"/>
  <c r="A324" i="1"/>
  <c r="C324" i="1"/>
  <c r="A323" i="1"/>
  <c r="C323" i="1"/>
  <c r="A322" i="1"/>
  <c r="C322" i="1"/>
  <c r="A321" i="1"/>
  <c r="C321" i="1"/>
  <c r="A320" i="1"/>
  <c r="C320" i="1"/>
  <c r="A319" i="1"/>
  <c r="C319" i="1"/>
  <c r="A318" i="1"/>
  <c r="C318" i="1"/>
  <c r="A317" i="1"/>
  <c r="C317" i="1"/>
  <c r="A316" i="1"/>
  <c r="C316" i="1"/>
  <c r="A315" i="1"/>
  <c r="C315" i="1"/>
  <c r="A314" i="1"/>
  <c r="C314" i="1"/>
  <c r="A313" i="1"/>
  <c r="C313" i="1"/>
  <c r="A312" i="1"/>
  <c r="C312" i="1"/>
  <c r="A311" i="1"/>
  <c r="C311" i="1"/>
  <c r="A310" i="1"/>
  <c r="C310" i="1"/>
  <c r="A309" i="1"/>
  <c r="C309" i="1"/>
  <c r="A308" i="1"/>
  <c r="C308" i="1"/>
  <c r="A307" i="1"/>
  <c r="C307" i="1"/>
  <c r="A306" i="1"/>
  <c r="C306" i="1"/>
  <c r="A305" i="1"/>
  <c r="C305" i="1"/>
  <c r="A304" i="1"/>
  <c r="C304" i="1"/>
  <c r="A303" i="1"/>
  <c r="C303" i="1"/>
  <c r="A302" i="1"/>
  <c r="C302" i="1"/>
  <c r="A301" i="1"/>
  <c r="C301" i="1"/>
  <c r="A300" i="1"/>
  <c r="C300" i="1"/>
  <c r="A299" i="1"/>
  <c r="C299" i="1"/>
  <c r="A298" i="1"/>
  <c r="C298" i="1"/>
  <c r="A297" i="1"/>
  <c r="C297" i="1"/>
  <c r="A296" i="1"/>
  <c r="C296" i="1"/>
  <c r="A295" i="1"/>
  <c r="C295" i="1"/>
  <c r="A294" i="1"/>
  <c r="C294" i="1"/>
  <c r="A293" i="1"/>
  <c r="C293" i="1"/>
  <c r="A292" i="1"/>
  <c r="C292" i="1"/>
  <c r="A291" i="1"/>
  <c r="C291" i="1"/>
  <c r="A290" i="1"/>
  <c r="C290" i="1"/>
  <c r="A289" i="1"/>
  <c r="C289" i="1"/>
  <c r="A288" i="1"/>
  <c r="C288" i="1"/>
  <c r="A287" i="1"/>
  <c r="C287" i="1"/>
  <c r="A286" i="1"/>
  <c r="C286" i="1"/>
  <c r="A285" i="1"/>
  <c r="C285" i="1"/>
  <c r="A284" i="1"/>
  <c r="C284" i="1"/>
  <c r="A283" i="1"/>
  <c r="C283" i="1"/>
  <c r="A282" i="1"/>
  <c r="C282" i="1"/>
  <c r="A281" i="1"/>
  <c r="C281" i="1"/>
  <c r="A280" i="1"/>
  <c r="C280" i="1"/>
  <c r="A279" i="1"/>
  <c r="C279" i="1"/>
  <c r="A278" i="1"/>
  <c r="C278" i="1"/>
  <c r="A277" i="1"/>
  <c r="C277" i="1"/>
  <c r="A276" i="1"/>
  <c r="C276" i="1"/>
  <c r="A275" i="1"/>
  <c r="C275" i="1"/>
  <c r="A274" i="1"/>
  <c r="C274" i="1"/>
  <c r="A273" i="1"/>
  <c r="C273" i="1"/>
  <c r="A272" i="1"/>
  <c r="C272" i="1"/>
  <c r="A271" i="1"/>
  <c r="C271" i="1"/>
  <c r="A270" i="1"/>
  <c r="C270" i="1"/>
  <c r="A269" i="1"/>
  <c r="C269" i="1"/>
  <c r="A268" i="1"/>
  <c r="C268" i="1"/>
  <c r="A267" i="1"/>
  <c r="C267" i="1"/>
  <c r="A266" i="1"/>
  <c r="C266" i="1"/>
  <c r="A265" i="1"/>
  <c r="C265" i="1"/>
  <c r="A264" i="1"/>
  <c r="C264" i="1"/>
  <c r="A263" i="1"/>
  <c r="C263" i="1"/>
  <c r="A262" i="1"/>
  <c r="C262" i="1"/>
  <c r="A261" i="1"/>
  <c r="C261" i="1"/>
  <c r="A260" i="1"/>
  <c r="C260" i="1"/>
  <c r="A259" i="1"/>
  <c r="C259" i="1"/>
  <c r="A258" i="1"/>
  <c r="C258" i="1"/>
  <c r="A257" i="1"/>
  <c r="C257" i="1"/>
  <c r="A256" i="1"/>
  <c r="C256" i="1"/>
  <c r="A255" i="1"/>
  <c r="C255" i="1"/>
  <c r="A254" i="1"/>
  <c r="C254" i="1"/>
  <c r="A253" i="1"/>
  <c r="C253" i="1"/>
  <c r="A252" i="1"/>
  <c r="C252" i="1"/>
  <c r="A251" i="1"/>
  <c r="C251" i="1"/>
  <c r="A250" i="1"/>
  <c r="C250" i="1"/>
  <c r="A249" i="1"/>
  <c r="C249" i="1"/>
  <c r="A248" i="1"/>
  <c r="C248" i="1"/>
  <c r="A247" i="1"/>
  <c r="C247" i="1"/>
  <c r="A246" i="1"/>
  <c r="C246" i="1"/>
  <c r="A245" i="1"/>
  <c r="C245" i="1"/>
  <c r="A244" i="1"/>
  <c r="C244" i="1"/>
  <c r="A243" i="1"/>
  <c r="C243" i="1"/>
  <c r="A242" i="1"/>
  <c r="C242" i="1"/>
  <c r="A241" i="1"/>
  <c r="C241" i="1"/>
  <c r="A240" i="1"/>
  <c r="C240" i="1"/>
  <c r="A239" i="1"/>
  <c r="C239" i="1"/>
  <c r="A238" i="1"/>
  <c r="C238" i="1"/>
  <c r="A237" i="1"/>
  <c r="C237" i="1"/>
  <c r="A236" i="1"/>
  <c r="C236" i="1"/>
  <c r="A235" i="1"/>
  <c r="C235" i="1"/>
  <c r="A234" i="1"/>
  <c r="C234" i="1"/>
  <c r="A233" i="1"/>
  <c r="C233" i="1"/>
  <c r="A232" i="1"/>
  <c r="C232" i="1"/>
  <c r="A231" i="1"/>
  <c r="C231" i="1"/>
  <c r="A230" i="1"/>
  <c r="C230" i="1"/>
  <c r="A229" i="1"/>
  <c r="C229" i="1"/>
  <c r="A228" i="1"/>
  <c r="C228" i="1"/>
  <c r="A227" i="1"/>
  <c r="C227" i="1"/>
  <c r="A226" i="1"/>
  <c r="C226" i="1"/>
  <c r="A225" i="1"/>
  <c r="C225" i="1"/>
  <c r="A224" i="1"/>
  <c r="C224" i="1"/>
  <c r="A223" i="1"/>
  <c r="C223" i="1"/>
  <c r="A222" i="1"/>
  <c r="C222" i="1"/>
  <c r="A221" i="1"/>
  <c r="C221" i="1"/>
  <c r="A220" i="1"/>
  <c r="C220" i="1"/>
  <c r="A219" i="1"/>
  <c r="C219" i="1"/>
  <c r="A218" i="1"/>
  <c r="C218" i="1"/>
  <c r="A217" i="1"/>
  <c r="C217" i="1"/>
  <c r="A216" i="1"/>
  <c r="C216" i="1"/>
  <c r="A215" i="1"/>
  <c r="C215" i="1"/>
  <c r="A214" i="1"/>
  <c r="C214" i="1"/>
  <c r="A213" i="1"/>
  <c r="C213" i="1"/>
  <c r="A212" i="1"/>
  <c r="C212" i="1"/>
  <c r="A211" i="1"/>
  <c r="C211" i="1"/>
  <c r="A210" i="1"/>
  <c r="C210" i="1"/>
  <c r="A209" i="1"/>
  <c r="C209" i="1"/>
  <c r="A208" i="1"/>
  <c r="C208" i="1"/>
  <c r="A207" i="1"/>
  <c r="C207" i="1"/>
  <c r="A206" i="1"/>
  <c r="C206" i="1"/>
  <c r="A205" i="1"/>
  <c r="C205" i="1"/>
  <c r="A204" i="1"/>
  <c r="C204" i="1"/>
  <c r="A203" i="1"/>
  <c r="C203" i="1"/>
  <c r="A202" i="1"/>
  <c r="C202" i="1"/>
  <c r="A201" i="1"/>
  <c r="C201" i="1"/>
  <c r="A200" i="1"/>
  <c r="C200" i="1"/>
  <c r="A199" i="1"/>
  <c r="C199" i="1"/>
  <c r="A198" i="1"/>
  <c r="C198" i="1"/>
  <c r="A197" i="1"/>
  <c r="C197" i="1"/>
  <c r="A196" i="1"/>
  <c r="C196" i="1"/>
  <c r="A195" i="1"/>
  <c r="C195" i="1"/>
  <c r="A194" i="1"/>
  <c r="C194" i="1"/>
  <c r="A193" i="1"/>
  <c r="C193" i="1"/>
  <c r="A192" i="1"/>
  <c r="C192" i="1"/>
  <c r="A191" i="1"/>
  <c r="C191" i="1"/>
  <c r="A190" i="1"/>
  <c r="C190" i="1"/>
  <c r="A189" i="1"/>
  <c r="C189" i="1"/>
  <c r="A188" i="1"/>
  <c r="C188" i="1"/>
  <c r="A187" i="1"/>
  <c r="C187" i="1"/>
  <c r="A186" i="1"/>
  <c r="C186" i="1"/>
  <c r="A185" i="1"/>
  <c r="C185" i="1"/>
  <c r="A184" i="1"/>
  <c r="C184" i="1"/>
  <c r="A183" i="1"/>
  <c r="C183" i="1"/>
  <c r="A182" i="1"/>
  <c r="C182" i="1"/>
  <c r="A181" i="1"/>
  <c r="C181" i="1"/>
  <c r="A180" i="1"/>
  <c r="C180" i="1"/>
  <c r="A179" i="1"/>
  <c r="C179" i="1"/>
  <c r="A178" i="1"/>
  <c r="C178" i="1"/>
  <c r="A177" i="1"/>
  <c r="C177" i="1"/>
  <c r="A176" i="1"/>
  <c r="C176" i="1"/>
  <c r="A175" i="1"/>
  <c r="C175" i="1"/>
  <c r="A174" i="1"/>
  <c r="C174" i="1"/>
  <c r="A173" i="1"/>
  <c r="C173" i="1"/>
  <c r="A172" i="1"/>
  <c r="C172" i="1"/>
  <c r="A171" i="1"/>
  <c r="C171" i="1"/>
  <c r="A170" i="1"/>
  <c r="C170" i="1"/>
  <c r="A169" i="1"/>
  <c r="C169" i="1"/>
  <c r="A168" i="1"/>
  <c r="C168" i="1"/>
  <c r="A167" i="1"/>
  <c r="C167" i="1"/>
  <c r="A166" i="1"/>
  <c r="C166" i="1"/>
  <c r="A165" i="1"/>
  <c r="C165" i="1"/>
  <c r="A164" i="1"/>
  <c r="C164" i="1"/>
  <c r="A163" i="1"/>
  <c r="C163" i="1"/>
  <c r="A162" i="1"/>
  <c r="C162" i="1"/>
  <c r="A161" i="1"/>
  <c r="C161" i="1"/>
  <c r="A160" i="1"/>
  <c r="C160" i="1"/>
  <c r="A159" i="1"/>
  <c r="C159" i="1"/>
  <c r="A158" i="1"/>
  <c r="C158" i="1"/>
  <c r="A157" i="1"/>
  <c r="C157" i="1"/>
  <c r="A156" i="1"/>
  <c r="C156" i="1"/>
  <c r="A155" i="1"/>
  <c r="C155" i="1"/>
  <c r="A154" i="1"/>
  <c r="C154" i="1"/>
  <c r="A153" i="1"/>
  <c r="C153" i="1"/>
  <c r="A152" i="1"/>
  <c r="C152" i="1"/>
  <c r="A151" i="1"/>
  <c r="C151" i="1"/>
  <c r="A150" i="1"/>
  <c r="C150" i="1"/>
  <c r="A149" i="1"/>
  <c r="C149" i="1"/>
  <c r="A148" i="1"/>
  <c r="C148" i="1"/>
  <c r="A147" i="1"/>
  <c r="C147" i="1"/>
  <c r="A146" i="1"/>
  <c r="C146" i="1"/>
  <c r="A145" i="1"/>
  <c r="C145" i="1"/>
  <c r="A144" i="1"/>
  <c r="C144" i="1"/>
  <c r="A143" i="1"/>
  <c r="C143" i="1"/>
  <c r="A142" i="1"/>
  <c r="C142" i="1"/>
  <c r="A141" i="1"/>
  <c r="C141" i="1"/>
  <c r="A140" i="1"/>
  <c r="C140" i="1"/>
  <c r="A139" i="1"/>
  <c r="C139" i="1"/>
  <c r="A138" i="1"/>
  <c r="C138" i="1"/>
  <c r="A137" i="1"/>
  <c r="C137" i="1"/>
  <c r="A136" i="1"/>
  <c r="C136" i="1"/>
  <c r="A135" i="1"/>
  <c r="C135" i="1"/>
  <c r="A134" i="1"/>
  <c r="C134" i="1"/>
  <c r="A133" i="1"/>
  <c r="C133" i="1"/>
  <c r="A132" i="1"/>
  <c r="C132" i="1"/>
  <c r="A131" i="1"/>
  <c r="C131" i="1"/>
  <c r="A130" i="1"/>
  <c r="C130" i="1"/>
  <c r="A129" i="1"/>
  <c r="C129" i="1"/>
  <c r="A128" i="1"/>
  <c r="C128" i="1"/>
  <c r="A127" i="1"/>
  <c r="C127" i="1"/>
  <c r="A126" i="1"/>
  <c r="C126" i="1"/>
  <c r="A125" i="1"/>
  <c r="C125" i="1"/>
  <c r="A124" i="1"/>
  <c r="C124" i="1"/>
  <c r="A123" i="1"/>
  <c r="C123" i="1"/>
  <c r="A122" i="1"/>
  <c r="C122" i="1"/>
  <c r="A121" i="1"/>
  <c r="C121" i="1"/>
  <c r="A120" i="1"/>
  <c r="C120" i="1"/>
  <c r="A119" i="1"/>
  <c r="C119" i="1"/>
  <c r="A118" i="1"/>
  <c r="C118" i="1"/>
  <c r="A117" i="1"/>
  <c r="C117" i="1"/>
  <c r="A116" i="1"/>
  <c r="C116" i="1"/>
  <c r="A115" i="1"/>
  <c r="C115" i="1"/>
  <c r="A114" i="1"/>
  <c r="C114" i="1"/>
  <c r="A113" i="1"/>
  <c r="C113" i="1"/>
  <c r="A112" i="1"/>
  <c r="C112" i="1"/>
  <c r="A111" i="1"/>
  <c r="C111" i="1"/>
  <c r="A110" i="1"/>
  <c r="C110" i="1"/>
  <c r="A109" i="1"/>
  <c r="C109" i="1"/>
  <c r="A108" i="1"/>
  <c r="C108" i="1"/>
  <c r="A107" i="1"/>
  <c r="C107" i="1"/>
  <c r="A106" i="1"/>
  <c r="C106" i="1"/>
  <c r="A105" i="1"/>
  <c r="C105" i="1"/>
  <c r="A104" i="1"/>
  <c r="C104" i="1"/>
  <c r="A103" i="1"/>
  <c r="C103" i="1"/>
  <c r="A102" i="1"/>
  <c r="C102" i="1"/>
  <c r="A101" i="1"/>
  <c r="C101" i="1"/>
  <c r="A100" i="1"/>
  <c r="C100" i="1"/>
  <c r="A99" i="1"/>
  <c r="C99" i="1"/>
  <c r="A98" i="1"/>
  <c r="C98" i="1"/>
  <c r="A97" i="1"/>
  <c r="C97" i="1"/>
  <c r="A96" i="1"/>
  <c r="C96" i="1"/>
  <c r="A95" i="1"/>
  <c r="C95" i="1"/>
  <c r="A94" i="1"/>
  <c r="C94" i="1"/>
  <c r="A93" i="1"/>
  <c r="C93" i="1"/>
  <c r="A92" i="1"/>
  <c r="C92" i="1"/>
  <c r="A91" i="1"/>
  <c r="C91" i="1"/>
  <c r="A90" i="1"/>
  <c r="C90" i="1"/>
  <c r="A89" i="1"/>
  <c r="C89" i="1"/>
  <c r="A88" i="1"/>
  <c r="C88" i="1"/>
  <c r="A87" i="1"/>
  <c r="C87" i="1"/>
  <c r="A86" i="1"/>
  <c r="C86" i="1"/>
  <c r="A85" i="1"/>
  <c r="C85" i="1"/>
  <c r="A84" i="1"/>
  <c r="C84" i="1"/>
  <c r="A83" i="1"/>
  <c r="C83" i="1"/>
  <c r="A82" i="1"/>
  <c r="C82" i="1"/>
  <c r="A81" i="1"/>
  <c r="C81" i="1"/>
  <c r="A80" i="1"/>
  <c r="C80" i="1"/>
  <c r="A79" i="1"/>
  <c r="C79" i="1"/>
  <c r="A78" i="1"/>
  <c r="C78" i="1"/>
  <c r="A77" i="1"/>
  <c r="C77" i="1"/>
  <c r="A76" i="1"/>
  <c r="C76" i="1"/>
  <c r="A75" i="1"/>
  <c r="C75" i="1"/>
  <c r="A74" i="1"/>
  <c r="C74" i="1"/>
  <c r="A73" i="1"/>
  <c r="C73" i="1"/>
  <c r="A72" i="1"/>
  <c r="C72" i="1"/>
  <c r="A71" i="1"/>
  <c r="C71" i="1"/>
  <c r="A70" i="1"/>
  <c r="C70" i="1"/>
  <c r="A69" i="1"/>
  <c r="C69" i="1"/>
  <c r="A68" i="1"/>
  <c r="C68" i="1"/>
  <c r="A67" i="1"/>
  <c r="C67" i="1"/>
  <c r="A66" i="1"/>
  <c r="C66" i="1"/>
  <c r="A65" i="1"/>
  <c r="C65" i="1"/>
  <c r="A64" i="1"/>
  <c r="C64" i="1"/>
  <c r="A63" i="1"/>
  <c r="C63" i="1"/>
  <c r="A62" i="1"/>
  <c r="C62" i="1"/>
  <c r="A61" i="1"/>
  <c r="C61" i="1"/>
  <c r="A60" i="1"/>
  <c r="C60" i="1"/>
  <c r="A59" i="1"/>
  <c r="C59" i="1"/>
  <c r="A58" i="1"/>
  <c r="C58" i="1"/>
  <c r="A57" i="1"/>
  <c r="C57" i="1"/>
  <c r="A56" i="1"/>
  <c r="C56" i="1"/>
  <c r="A55" i="1"/>
  <c r="C55" i="1"/>
  <c r="A54" i="1"/>
  <c r="C54" i="1"/>
  <c r="A53" i="1"/>
  <c r="C53" i="1"/>
  <c r="A52" i="1"/>
  <c r="C52" i="1"/>
  <c r="A51" i="1"/>
  <c r="C51" i="1"/>
  <c r="A50" i="1"/>
  <c r="C50" i="1"/>
  <c r="A49" i="1"/>
  <c r="C49" i="1"/>
  <c r="A48" i="1"/>
  <c r="C48" i="1"/>
  <c r="A47" i="1"/>
  <c r="C47" i="1"/>
  <c r="A46" i="1"/>
  <c r="C46" i="1"/>
  <c r="A45" i="1"/>
  <c r="C45" i="1"/>
  <c r="A44" i="1"/>
  <c r="C44" i="1"/>
  <c r="A43" i="1"/>
  <c r="C43" i="1"/>
  <c r="A42" i="1"/>
  <c r="C42" i="1"/>
  <c r="A41" i="1"/>
  <c r="C41" i="1"/>
  <c r="A40" i="1"/>
  <c r="C40" i="1"/>
  <c r="A39" i="1"/>
  <c r="C39" i="1"/>
  <c r="A38" i="1"/>
  <c r="C38" i="1"/>
  <c r="A37" i="1"/>
  <c r="C37" i="1"/>
  <c r="A36" i="1"/>
  <c r="C36" i="1"/>
  <c r="A35" i="1"/>
  <c r="C35" i="1"/>
  <c r="A34" i="1"/>
  <c r="C34" i="1"/>
  <c r="A33" i="1"/>
  <c r="C33" i="1"/>
  <c r="A32" i="1"/>
  <c r="C32" i="1"/>
  <c r="A31" i="1"/>
  <c r="C31" i="1"/>
  <c r="A30" i="1"/>
  <c r="C30" i="1"/>
  <c r="A29" i="1"/>
  <c r="C29" i="1"/>
  <c r="A28" i="1"/>
  <c r="C28" i="1"/>
  <c r="A27" i="1"/>
  <c r="C27" i="1"/>
  <c r="A26" i="1"/>
  <c r="C26" i="1"/>
  <c r="A25" i="1"/>
  <c r="C25" i="1"/>
  <c r="A24" i="1"/>
  <c r="C24" i="1"/>
  <c r="A23" i="1"/>
  <c r="C23" i="1"/>
  <c r="A22" i="1"/>
  <c r="C22" i="1"/>
  <c r="A21" i="1"/>
  <c r="C21" i="1"/>
  <c r="A20" i="1"/>
  <c r="C20" i="1"/>
  <c r="A19" i="1"/>
  <c r="C19" i="1"/>
  <c r="A18" i="1"/>
  <c r="C18" i="1"/>
  <c r="A17" i="1"/>
  <c r="C17" i="1"/>
  <c r="A16" i="1"/>
  <c r="C16" i="1"/>
  <c r="A15" i="1"/>
  <c r="C15" i="1"/>
  <c r="A14" i="1"/>
  <c r="C14" i="1"/>
  <c r="A13" i="1"/>
  <c r="C13" i="1"/>
  <c r="A12" i="1"/>
  <c r="C12" i="1"/>
  <c r="A11" i="1"/>
  <c r="C11" i="1"/>
  <c r="A10" i="1"/>
  <c r="C10" i="1"/>
  <c r="A9" i="1"/>
  <c r="C9" i="1"/>
  <c r="A8" i="1"/>
  <c r="C8" i="1"/>
  <c r="A7" i="1"/>
  <c r="C7" i="1"/>
  <c r="A6" i="1"/>
  <c r="C6" i="1"/>
  <c r="A5" i="1"/>
  <c r="C5" i="1"/>
  <c r="A4" i="1"/>
  <c r="C4" i="1"/>
  <c r="A3" i="1"/>
  <c r="C3" i="1"/>
  <c r="A2" i="1"/>
  <c r="C2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<sst xmlns="http://schemas.openxmlformats.org/spreadsheetml/2006/main" count="879" uniqueCount="418">
  <si>
    <t>[18-06-2017 2:33:50 PM] !AIVDM,1,1,,A,13aFdv0P02PBQ3fMg@sq1gwT20SI,0*60\0Dh\0Ah</t>
  </si>
  <si>
    <t>[18-06-2017 2:33:50 PM] $SARMC,010308,A,5149.481,N,00407.224,E,0.0,144,010800,0&gt;.0,E*52\0Dh\0Ah</t>
  </si>
  <si>
    <t>[18-06-2017 2:33:50 PM] $MARMB,A,0.0000,L,,999,,,,,,28.6,,,A*28\0Dh\0Ah</t>
  </si>
  <si>
    <t>[XX-XX-XXXX X:XX:XX XX] !AIVDM,1,1,,B,E&gt;jN6VAWS39T7a2h9b9:Qb:a2P009F9??&gt;pU000003v010,4*42\0Dh\0Ah</t>
  </si>
  <si>
    <t>[18-06-2017 2:33:50 PM] $MARMC,123351.26,A,5149.48100,N,407.22500,E,0.00,144.0,180617,,E,A,S*46\0Dh\0Ah</t>
  </si>
  <si>
    <t>[18-06-2017 2:33:50 PM] !AIVDM,1,1,,A,13aI9MhP00PCftFMcUaf4?wR2D7j,0*7E\0Dh\0Ah</t>
  </si>
  <si>
    <t>[XX-XX-XXXX X:XX:XX XX] $MAXTE,A,A,0.0000,L,N,A*18\0Dh\0Ah</t>
  </si>
  <si>
    <t>[XX-XX-XXXX X:XX:XX XX] !AIVDM,1,1,,A,14STtj501kPBVG`Mg014QkUN0@M8,0*3D\0Dh\0Ah</t>
  </si>
  <si>
    <t>[XX-XX-XXXX X:XX:XX XX] $MABWC,123351.26,,,,,28.6,T,,M,,N,999,A*66\0Dh\0Ah</t>
  </si>
  <si>
    <t>[18-06-2017 2:33:50 PM] !AIVDM,1,1,,A,13aBN9hP000BP6vMfEbh0?wP0@M;,0*60\0Dh\0Ah</t>
  </si>
  <si>
    <t>[18-06-2017 2:33:50 PM] !AIVDM,1,1,,B,13aC5Q?P0IPBRE:MfBH1rgwRR@M;,0*0C\0Dh\0Ah</t>
  </si>
  <si>
    <t>[18-06-2017 2:33:50 PM] !AIVDM,1,1,,B,402E3MAv5a&lt;QiPBlpPMgVMo00L&lt;b,0*5D\0Dh\0Ah</t>
  </si>
  <si>
    <t>[18-06-2017 2:33:50 PM] !AIVDM,1,1,,A,13`j8=w0000BPpPMa`DP043T0@MD,0*2C\0Dh\0Ah</t>
  </si>
  <si>
    <t>[18-06-2017 2:33:50 PM] !AIVDM,1,1,,A,133kjEPP00PB`OFMfm8W1wwFRD7r,0*25\0Dh\0Ah</t>
  </si>
  <si>
    <t>[18-06-2017 2:33:50 PM] !AIVDM,1,1,,A,13aFf=@P00PCE2JMdWEHaOwT2&lt;:;,0*17\0Dh\0Ah</t>
  </si>
  <si>
    <t>[XX-XX-XXXX X:XX:XX XX] !AIVDM,1,1,,B,H3`kEp4UCBD74Q:@6mqjj01H1030,0*0D\0Dh\0Ah</t>
  </si>
  <si>
    <t>[18-06-2017 2:33:50 PM] $SADPT,4.3,0*4B\0Dh\0Ah</t>
  </si>
  <si>
    <t>[XX-XX-XXXX X:XX:XX XX] $SADBT,,f,4.3,M,,F*04\0Dh\0Ah</t>
  </si>
  <si>
    <t>[18-06-2017 2:33:50 PM] $SAVHW,,T,31.0,M,0.0,N,,,*12\0Dh\0Ah</t>
  </si>
  <si>
    <t>[XX-XX-XXXX X:XX:XX XX] $SAHDG,31.0,,,,*69\0Dh\0Ah</t>
  </si>
  <si>
    <t>[18-06-2017 2:33:50 PM] !AIVDM,1,1,,A,13aGsL?P00PBpM4MfQ4@0?wT2HMN,0*12\0Dh\0Ah</t>
  </si>
  <si>
    <t>[18-06-2017 2:33:50 PM] !AIVDM,1,1,,B,13aI8a0P00PCgA2McVR@`?w`P&lt;8;,0*7C\0Dh\0Ah</t>
  </si>
  <si>
    <t>[XX-XX-XXXX X:XX:XX XX] !AIVDM,1,1,,B,33aEQm?P00PCpsNMd;hqI?wV2763,0*50\0Dh\0Ah</t>
  </si>
  <si>
    <t>[18-06-2017 2:33:50 PM] $MAAPB,A,A,0.0000,L,N,V,V,28.6,T,999,28.6,T,28.6,T,A*51\0Dh\0Ah</t>
  </si>
  <si>
    <t>[18-06-2017 2:33:50 PM] !AIVDM,1,1,,B,13aQewwP0wPC4S6Ma87dEgwT2@MW,0*09\0Dh\0Ah</t>
  </si>
  <si>
    <t>[18-06-2017 2:33:50 PM] $SAVWR,95.0,L,6.6,N,,,,*7F\0Dh\0Ah</t>
  </si>
  <si>
    <t>[XX-XX-XXXX X:XX:XX XX] $SAVWR,95.0,L,5.6,N,,,,*7C\0Dh\0Ah</t>
  </si>
  <si>
    <t>[18-06-2017 2:33:50 PM] $MARMC,123350.87,A,5149.48100,N,407.22500,E,0.00,144.0,180617,,E,A,S*4C\0Dh\0Ah</t>
  </si>
  <si>
    <t>[XX-XX-XXXX X:XX:XX XX] !AIVDM,1,1,,A,13b3;v0P00PBPA8MakN@0?wT20Rs,0*25\0Dh\0Ah</t>
  </si>
  <si>
    <t>[XX-XX-XXXX X:XX:XX XX] $SAMTW,24.0,C*07\0Dh\0Ah</t>
  </si>
  <si>
    <t>[XX-XX-XXXX X:XX:XX XX] !AIVDM,1,1,,A,13aGEw?P00PB`:RMfH9h0?wT28Ma,0*7D\0Dh\0Ah</t>
  </si>
  <si>
    <t>[XX-XX-XXXX X:XX:XX XX] $MABWC,123350.87,,,,,28.6,T,,M,,N,999,A*6C\0Dh\0Ah</t>
  </si>
  <si>
    <t>[XX-XX-XXXX X:XX:XX XX] $MABWR,123350.87,,,,,28.6,T,,M,,N,999,A*7D\0Dh\0Ah</t>
  </si>
  <si>
    <t>[18-06-2017 2:33:50 PM] $MAHSC,28.6,T,,M,C*30\0Dh\0Ah</t>
  </si>
  <si>
    <t>[XX-XX-XXXX X:XX:XX XX] $MARMB,A,0.0000,L,,999,,,,,,28.6,,,A*28\0Dh\0Ah</t>
  </si>
  <si>
    <t>[18-06-2017 2:33:50 PM] $ECAPB,A,A,0.000,L,N,V,V,028.6,T,999,028.6,T,,,D*28\0Dh\0Ah</t>
  </si>
  <si>
    <t>[18-06-2017 2:33:51 PM] !AIVDM,1,1,,B,14ccT&lt;00000B`&lt;0MfNV6k81T00S1,0*07\0Dh\0Ah</t>
  </si>
  <si>
    <t>[18-06-2017 2:33:51 PM] $GPGLL,5149.481,N,00407.224,E,123350.01,A,D*68\0Dh\0Ah</t>
  </si>
  <si>
    <t>[18-06-2017 2:33:51 PM] $GPRMC,123350.01,A,5149.481,N,00407.224,E,0.0,144.0,180617,000.0,E,D*3C\0Dh\0Ah</t>
  </si>
  <si>
    <t>[18-06-2017 2:33:51 PM] !AIVDM,1,1,,A,13B5s40000PCp1HMd4C9pQ5V00SE,0*3D\0Dh\0Ah</t>
  </si>
  <si>
    <t>[18-06-2017 2:33:51 PM] $GPVTG,144.0,T,144.0,M,0.0,N,0.0,K,D*26\0Dh\0Ah</t>
  </si>
  <si>
    <t>[18-06-2017 2:33:51 PM] !AIVDM,1,1,,B,13aRqvhP00PBqa`MawVqC?wT2@Mt,0*21\0Dh\0Ah</t>
  </si>
  <si>
    <t>[18-06-2017 2:33:51 PM] $SADPT,4.3,0*4B\0Dh\0Ah</t>
  </si>
  <si>
    <t>[18-06-2017 2:33:51 PM] $GPZDA,123350.01,18,06,2017,,*6A\0Dh\0Ah</t>
  </si>
  <si>
    <t>[18-06-2017 2:33:51 PM] !AIVDM,1,1,,B,H3aGuGDTC=D4E2U@2ppjl0184310,0*3D\0Dh\0Ah</t>
  </si>
  <si>
    <t>[18-06-2017 2:33:51 PM] $ECMWV,265.0,R,5.6,N,A*39\0Dh\0Ah</t>
  </si>
  <si>
    <t>[18-06-2017 2:33:51 PM] !AIVDM,1,1,,A,13apd60000PBODdMagk&lt;g1Cb0@N2,0*7D\0Dh\0Ah</t>
  </si>
  <si>
    <t>[XX-XX-XXXX X:XX:XX XX] $GPGGA,123350.01,5149.481,N,00407.224,E,2,08,1.0,1.20,M,4.70,M,0.10,0*7D\0Dh\0Ah</t>
  </si>
  <si>
    <t>[18-06-2017 2:33:51 PM] !AIVDM,1,1,,A,E&gt;jN6&lt;?76@1WPab3bPa2@LtP0000:usB?9TV@00003v010,4*08\0Dh\0Ah</t>
  </si>
  <si>
    <t>[XX-XX-XXXX X:XX:XX XX] $SAVWR,104.0,L,5.6,N,,,,*45\0Dh\0Ah</t>
  </si>
  <si>
    <t>[XX-XX-XXXX X:XX:XX XX] $SAVWR,104.0,L,5.3,N,,,,*40\0Dh\0Ah</t>
  </si>
  <si>
    <t>[18-06-2017 2:33:51 PM] $MABWR,123353.14,,,,,28.6,T,,M,,N,999,A*74\0Dh\0Ah</t>
  </si>
  <si>
    <t>[XX-XX-XXXX X:XX:XX XX] IVDM,1,1,,A,H39ptlTUC=D6PQG46pnqq01`1220,0*3B\0Dh\0Ah</t>
  </si>
  <si>
    <t>[XX-XX-XXXX X:XX:XX XX] $SAVHW,,T,31.0,M,0.0,N,,,*12\0Dh\0Ah</t>
  </si>
  <si>
    <t>[XX-XX-XXXX X:XX:XX XX] $MAHSC,28.6,T,,M,C*30\0Dh\0Ah</t>
  </si>
  <si>
    <t>[18-06-2017 2:33:51 PM] !AIVDM,1,1,,B,13`j4pPP00PCS=:McrGEiOwV20S1,0*17\0Dh\0Ah</t>
  </si>
  <si>
    <t>[18-06-2017 2:33:51 PM] $MARMB,A,0.0000,L,,999,,,,,,28.6,,,A*28\0Dh\0Ah</t>
  </si>
  <si>
    <t>[XX-XX-XXXX X:XX:XX XX] !AIVDM,1,1,,B,13aQftCP00PCTiJMd@0v4?wV20Rb,0*45\0Dh\0Ah</t>
  </si>
  <si>
    <t>[XX-XX-XXXX X:XX:XX XX] $MARMC,123353.14,A,5149.48100,N,407.22400,E,0.00,144.0,180617,,E,A,S*44\0Dh\0Ah</t>
  </si>
  <si>
    <t>[18-06-2017 2:33:51 PM] !AIVDM,1,1,,A,B3aDBUh0084frOWJNdK2owqUoP06,0*11\0Dh\0Ah</t>
  </si>
  <si>
    <t>[18-06-2017 2:33:51 PM] $MAXTE,A,A,0.0000,L,N,A*18\0Dh\0Ah</t>
  </si>
  <si>
    <t>[XX-XX-XXXX X:XX:XX XX] !AIVDM,1,1,,B,H39jc&gt;18ttTF1&lt;TDp0000000000,2*24\0Dh\0Ah</t>
  </si>
  <si>
    <t>[XX-XX-XXXX X:XX:XX XX] $MABWC,123353.14,,,,,28.6,T,,M,,N,999,A*65\0Dh\0Ah</t>
  </si>
  <si>
    <t>[18-06-2017 2:33:51 PM] !AIVDM,1,1,,A,13aFfPqP1gPC2KtMegvs?OwH25R4,0*38\0Dh\0Ah</t>
  </si>
  <si>
    <t>[18-06-2017 2:33:51 PM] !AIVDM,1,1,,B,13aDrChP010C7E8Mf&gt;H7DOwT0HND,0*03\0Dh\0Ah</t>
  </si>
  <si>
    <t>[18-06-2017 2:33:51 PM] !AIVDM,1,1,,A,13aI9mPP0uPAr4BMW@G6OgwV20SL,0*37\0Dh\0Ah</t>
  </si>
  <si>
    <t>[18-06-2017 2:33:52 PM] $SAMTW,24.0,C*07\0Dh\0Ah</t>
  </si>
  <si>
    <t>[18-06-2017 2:33:52 PM] !AIVDM,1,1,,B,13c;hP8P000BLW2Maugr7?w`2&lt;7B,0*5C\0Dh\0Ah</t>
  </si>
  <si>
    <t>[18-06-2017 2:33:52 PM] !AIVDM,1,1,,A,13Anr85PAsPBjtrMgTm;Uq?`05R4,0*58\0Dh\0Ah</t>
  </si>
  <si>
    <t>[18-06-2017 2:33:52 PM] $SADPT,0.0,0*4C\0Dh\0Ah</t>
  </si>
  <si>
    <t>[XX-XX-XXXX X:XX:XX XX] $SADBT,,f,0.0,M,,F*03\0Dh\0Ah</t>
  </si>
  <si>
    <t>[18-06-2017 2:33:52 PM] !AIVDM,1,1,,A,13aC2V@P010BMovMfj7WB?wTP0Rq,0*69\0Dh\0Ah</t>
  </si>
  <si>
    <t>[18-06-2017 2:33:52 PM] !AIVDM,1,1,,B,13aDC77P00PBNTLMapJ@0?w`25R4,0*7A\0Dh\0Ah</t>
  </si>
  <si>
    <t>[18-06-2017 2:33:52 PM] !AIVDM,1,1,,B,H39jc&gt;4T71B=9&gt;0@4qipo0104310,0*3A\0Dh\0Ah</t>
  </si>
  <si>
    <t>[18-06-2017 2:33:52 PM] !AIVDM,1,1,,B,B3`eo1h0&gt;p4d4e7JILRUwwqUoP06,0*7A\0Dh\0Ah</t>
  </si>
  <si>
    <t>[18-06-2017 2:33:52 PM] !AIVDM,1,1,,B,13aL=nhP1RPCo6`MSqV:Nww`2&lt;6e,0*58\0Dh\0Ah</t>
  </si>
  <si>
    <t>[18-06-2017 2:33:52 PM] $SADPT,4.3,0*4B\0Dh\0Ah</t>
  </si>
  <si>
    <t>[18-06-2017 2:33:52 PM] $MARMC,123354.16,A,5149.48100,N,407.22400,E,0.00,144.0,180617,,E,A,S*41\0Dh\0Ah</t>
  </si>
  <si>
    <t>[18-06-2017 2:33:52 PM] $SAVHW,,T,31.0,M,0.0,N,,,*12\0Dh\0Ah</t>
  </si>
  <si>
    <t>[18-06-2017 2:33:52 PM] !AIVDM,2,1,9,B,538PQ@02&gt;b6d?A8g:205=A8u9DppE:222222221?@@&lt;;:5`60&gt;TSm51DQ0CH,0*6D\0Dh\0Ah</t>
  </si>
  <si>
    <t>[18-06-2017 2:33:52 PM] !AIVDM,2,2,9,B,88888888880,2*2E\0Dh\0Ah</t>
  </si>
  <si>
    <t>[XX-XX-XXXX X:XX:XX XX] !AIVDM,1,1,,A,13@p0200010AM6lMfODK;PN@00S3,0*1F\0Dh\0Ah</t>
  </si>
  <si>
    <t>[XX-XX-XXXX X:XX:XX XX] $SAVWR,110.0,L,5.3,N,,,,*45\0Dh\0Ah</t>
  </si>
  <si>
    <t>[18-06-2017 2:33:52 PM] $SAVWR,110.0,L,5.6,N,,,,*40\0Dh\0Ah</t>
  </si>
  <si>
    <t>[18-06-2017 2:33:52 PM] !AIVDM,1,1,,B,13aDr2hP00PCjCbMVqSv4?w`2@Nj,0*27\0Dh\0Ah</t>
  </si>
  <si>
    <t>[18-06-2017 2:33:52 PM] !AIVDM,1,1,,B,33:Q?R001`0Bd2pMgKs&lt;4aQT0000,0*58\0Dh\0Ah</t>
  </si>
  <si>
    <t>[18-06-2017 2:33:52 PM] !AIVDM,1,1,,A,13aGsuPP00PBwP0MeqrN4?w`2&lt;7f,0*27\0Dh\0Ah</t>
  </si>
  <si>
    <t>[18-06-2017 2:33:52 PM] !AIVDM,1,1,,A,B3aGCKP00H4fHA7JKL60;wr5oP06,0*74\0Dh\0Ah</t>
  </si>
  <si>
    <t>[XX-XX-XXXX X:XX:XX XX] !AIVDM,1,1,,B,402E35iv5a&lt;QlPAO`@MVUr700&lt;6J,0*2F\0Dh\0Ah</t>
  </si>
  <si>
    <t>[18-06-2017 2:33:52 PM] !AIVDM,1,1,,B,13aEPlgP000BBVvMfiWHCwwb20R7,0*03\0Dh\0Ah</t>
  </si>
  <si>
    <t>[18-06-2017 2:33:52 PM] $ECAPB,A,A,0.000,L,N,V,V,028.6,T,999,028.6,T,,,D*28\0Dh\0Ah</t>
  </si>
  <si>
    <t>[18-06-2017 2:33:53 PM] !AIVDM,1,1,,A,33aEPHhP000CRqFMcqOHagwbR3TA,0*0B\0Dh\0Ah</t>
  </si>
  <si>
    <t>[XX-XX-XXXX X:XX:XX XX] $SARMC,010308,A,5149.480,N,00407.223,E,0.0,90,180617,0&gt;.0,E*6C\0Dh\0Ah</t>
  </si>
  <si>
    <t>[18-06-2017 2:33:53 PM] $GPGLL,5149.480,N,00407.224,E,123352.02,A,D*68\0Dh\0Ah</t>
  </si>
  <si>
    <t>[18-06-2017 2:33:53 PM] !AIVDM,1,1,,A,13aL&lt;3@P00PBDuhMfdI8HgwPR8Nv,0*39\0Dh\0Ah</t>
  </si>
  <si>
    <t>[18-06-2017 2:33:53 PM] $GPRMC,123352.02,A,5149.480,N,00407.224,E,0.0,144.0,180617,000.0,E,D*3C\0Dh\0Ah</t>
  </si>
  <si>
    <t>[18-06-2017 2:33:53 PM] !AIVDM,1,1,,A,13aGtg?P00PAi&lt;HMVrs87ww`2&lt;0=,0*04\0Dh\0Ah</t>
  </si>
  <si>
    <t>[18-06-2017 2:33:53 PM] $GPVTG,144.0,T,144.0,M,0.0,N,0.0,K,D*26\0Dh\0Ah</t>
  </si>
  <si>
    <t>[18-06-2017 2:33:53 PM] !AIVDM,1,1,,B,B3a4M3P04P4aoh7I&lt;7uA3wr5kP06,0*56\0Dh\0Ah</t>
  </si>
  <si>
    <t>[18-06-2017 2:33:53 PM] $SADPT,4.3,0*4B\0Dh\0Ah</t>
  </si>
  <si>
    <t>[18-06-2017 2:33:53 PM] $MARMC,123353.86,A,5149.48100,N,407.22400,E,0.00,144.0,180617,,E,A,S*4F\0Dh\0Ah</t>
  </si>
  <si>
    <t>[18-06-2017 2:33:53 PM] $GPZDA,123352.02,18,06,2017,,*6B\0Dh\0Ah</t>
  </si>
  <si>
    <t>[18-06-2017 2:33:53 PM] !AIVDM,1,1,,A,13aB9bPP00PCgHrMcVV3Bgw`2D8q,0*02\0Dh\0Ah</t>
  </si>
  <si>
    <t>[18-06-2017 2:33:53 PM] $SAVHW,,T,31.0,M,0.0,N,,,*12\0Dh\0Ah</t>
  </si>
  <si>
    <t>[18-06-2017 2:33:53 PM] $ECMWV,250.0,R,5.6,N,A*3F\0Dh\0Ah</t>
  </si>
  <si>
    <t>[18-06-2017 2:33:53 PM] !AIVDM,1,1,,A,13bB&lt;r7P000BMFPMas5VkOwb0@O9,0*0F\0Dh\0Ah</t>
  </si>
  <si>
    <t>[18-06-2017 2:33:53 PM] $SAVWR,111.5,L,5.6,N,,,,*44\0Dh\0Ah</t>
  </si>
  <si>
    <t>[18-06-2017 2:33:53 PM] $SAVWR,111.5,L,6.0,N,,,,*41\0Dh\0Ah</t>
  </si>
  <si>
    <t>[18-06-2017 2:33:53 PM] $GPGGA,123352.02,5149.480,N,00407.224,E,2,07,1.0,0.80,M,4.70,M,0.10,0*79\0Dh\0Ah</t>
  </si>
  <si>
    <t>[18-06-2017 2:33:53 PM] !AIVDM,1,1,,A,B3aI9iP05H4dh1WJLE:awwr5oP06,0*0A\0Dh\0Ah</t>
  </si>
  <si>
    <t>[18-06-2017 2:33:53 PM] $SAMTW,25.0,C*06\0Dh\0Ah</t>
  </si>
  <si>
    <t>[XX-XX-XXXX X:XX:XX XX] $SAVWR,0.0,R,6.0,N,,,,*5B\0Dh\0Ah</t>
  </si>
  <si>
    <t>[18-06-2017 2:33:53 PM] !AIVDM,1,1,,B,13bmr47P00PBMpvMapOP0?wb2@O&lt;,0*08\0Dh\0Ah</t>
  </si>
  <si>
    <t>[18-06-2017 2:33:53 PM] !AIVDM,1,1,,B,13I?oK?P000BOajMafEv4?wb0L7u,0*75\0Dh\0Ah</t>
  </si>
  <si>
    <t>[18-06-2017 2:33:53 PM] !AIVDM,1,1,,B,13aDoD0P00PCWBRMdBCcQwwb20RB,0*77\0Dh\0Ah</t>
  </si>
  <si>
    <t>[18-06-2017 2:33:54 PM] !AIVDM,1,1,,A,13bJ4l7P00PBMi&lt;MaqH@0?wb25R4,0*17\0Dh\0Ah</t>
  </si>
  <si>
    <t>[18-06-2017 2:33:54 PM] !AIVDM,1,1,,B,13`elshP1N0CHOTMcrru;gw`0&lt;3w,0*02\0Dh\0Ah</t>
  </si>
  <si>
    <t>[18-06-2017 2:33:54 PM] !AIVDM,1,1,,A,13cjT6001&gt;PC8H0MfEaTd3kd08Od,0*33\0Dh\0Ah</t>
  </si>
  <si>
    <t>[18-06-2017 2:33:54 PM] !AIVDM,1,1,,B,13aC2E0P00PC4qJMee=TJwwb2D3w,0*30\0Dh\0Ah</t>
  </si>
  <si>
    <t>[18-06-2017 2:33:54 PM] $SADPT,4.2,0*4A\0Dh\0Ah</t>
  </si>
  <si>
    <t>[XX-XX-XXXX X:XX:XX XX] $SADBT,,f,4.2,M,,F*05\0Dh\0Ah</t>
  </si>
  <si>
    <t>[18-06-2017 2:33:54 PM] $MARMC,123355.85,A,5149.47999,N,407.22400,E,0.00,144.0,180617,,E,A,S*4D\0Dh\0Ah</t>
  </si>
  <si>
    <t>[18-06-2017 2:33:54 PM] $SAVHW,,T,31.0,M,0.0,N,,,*12\0Dh\0Ah</t>
  </si>
  <si>
    <t>[18-06-2017 2:33:54 PM] $SAVWR,119.0,L,6.0,N,,,,*4C\0Dh\0Ah</t>
  </si>
  <si>
    <t>[18-06-2017 2:33:54 PM] !AIVDM,1,1,,A,13aN34@P0OPCV9&gt;Md41cOOwd2@Om,0*2D\0Dh\0Ah</t>
  </si>
  <si>
    <t>[18-06-2017 2:33:54 PM] $SAMTW,24.0,C*07\0Dh\0Ah</t>
  </si>
  <si>
    <t>[18-06-2017 2:33:54 PM] !AIVDM,1,1,,A,13aL?0WP00PBLqVMatHuDgwd00SB,0*3C\0Dh\0Ah</t>
  </si>
  <si>
    <t>[18-06-2017 2:33:54 PM] $ECAPB,A,A,0.000,L,N,V,V,028.6,T,999,028.6,T,,,D*28\0Dh\0Ah</t>
  </si>
  <si>
    <t>[18-06-2017 2:33:55 PM] !AIVDM,1,1,,B,13bGA87P000BM&gt;`Maskb1?wd00Re,0*01\0Dh\0Ah</t>
  </si>
  <si>
    <t>[18-06-2017 2:33:55 PM] $SARMC,010308,A,5149.481,N,00407.224,E,0.0,90,010600,0&gt;.0,E*64\0Dh\0Ah</t>
  </si>
  <si>
    <t>[XX-XX-XXXX X:XX:XX XX] $GPGLL,5149.480,N,00407.224,E,123354.02,A,D*6E\0Dh\0Ah</t>
  </si>
  <si>
    <t>[18-06-2017 2:33:55 PM] !AIVDM,1,1,,A,33aMu:00000Bi6rMSUkoA3ef039i,0*77\0Dh\0Ah</t>
  </si>
  <si>
    <t>[18-06-2017 2:33:55 PM] $GPRMC,123354.02,A,5149.480,N,00407.224,E,0.0,144.0,180617,000.0,E,D*3A\0Dh\0Ah</t>
  </si>
  <si>
    <t>[18-06-2017 2:33:55 PM] $GPVTG,144.0,T,144.0,M,0.0,N,0.0,K,D*26\0Dh\0Ah</t>
  </si>
  <si>
    <t>[18-06-2017 2:33:55 PM] !AIVDM,1,1,,B,13`h@80001PBn2FMaTM96aAdP5R4,0*23\0Dh\0Ah</t>
  </si>
  <si>
    <t>[18-06-2017 2:33:55 PM] $SADPT,4.2,0*4A\0Dh\0Ah</t>
  </si>
  <si>
    <t>[18-06-2017 2:33:55 PM] $GPZDA,123354.02,18,06,2017,,*6D\0Dh\0Ah</t>
  </si>
  <si>
    <t>[18-06-2017 2:33:55 PM] !AIVDM,1,1,,B,H3`fL30H58D0000000000000000,2*14\0Dh\0Ah</t>
  </si>
  <si>
    <t>[18-06-2017 2:33:55 PM] $SAVHW,,T,31.0,M,0.0,N,,,*12\0Dh\0Ah</t>
  </si>
  <si>
    <t>[18-06-2017 2:33:55 PM] $SAVWR,108.0,L,6.0,N,,,,*4C\0Dh\0Ah</t>
  </si>
  <si>
    <t>[18-06-2017 2:33:55 PM] $MARMC,123357.17,A,5149.47999,N,407.22400,E,0.00,144.0,180617,,E,A,S*44\0Dh\0Ah</t>
  </si>
  <si>
    <t>[18-06-2017 2:33:55 PM] $ECMWV,241.0,R,6.6,N,A*3C\0Dh\0Ah</t>
  </si>
  <si>
    <t>[18-06-2017 2:33:55 PM] !AIVDM,1,1,,A,13HnJh0000PBOKrMagPP01Qf2Svn,0*40\0Dh\0Ah</t>
  </si>
  <si>
    <t>[18-06-2017 2:33:55 PM] $SAVWR,108.0,L,6.5,N,,,,*49\0Dh\0Ah</t>
  </si>
  <si>
    <t>[18-06-2017 2:33:55 PM] $GPGGA,123354.02,5149.480,N,00407.224,E,2,06,1.0,0.80,M,4.70,M,0.10,0*7E\0Dh\0Ah</t>
  </si>
  <si>
    <t>[18-06-2017 2:33:55 PM] !AIVDM,1,1,,B,13`fL=0P02PBV`HMfLk1gOwfPPRw,0*7F\0Dh\0Ah</t>
  </si>
  <si>
    <t>[18-06-2017 2:33:55 PM] !AIVDM,1,1,,A,13aEQw@P00PBfOfMfBt9NwwhRL6K,0*0A\0Dh\0Ah</t>
  </si>
  <si>
    <t>[18-06-2017 2:33:55 PM] !AIVDM,1,1,,B,33eP&lt;P?P@WPBPuLMg598:ViT0000,0*30\0Dh\0Ah</t>
  </si>
  <si>
    <t>[18-06-2017 2:33:55 PM] !AIVDM,1,1,,A,E02E34?76@1WPab3bPa200000000:us8?9TV@00003v010,4*0A\0Dh\0Ah</t>
  </si>
  <si>
    <t>[XX-XX-XXXX X:XX:XX XX] !AIVDM,1,1,,B,13aI&lt;EpP01PBs?DMaNkHPOwf2D6F,0*04\0Dh\0Ah</t>
  </si>
  <si>
    <t>[XX-XX-XXXX X:XX:XX XX] $SAVWR,12.0,R,6.5,N,,,,*6D\0Dh\0Ah</t>
  </si>
  <si>
    <t>[18-06-2017 2:33:55 PM] !AIVDM,1,1,,B,13aQf3h0000CCO8MeMjj11Gh00S9,0*7D\0Dh\0Ah</t>
  </si>
  <si>
    <t>[18-06-2017 2:33:56 PM] !AIVDM,1,1,,A,13aDq=0P07PBR5tMg&lt;&lt;LB?wfR@Pi,0*0A\0Dh\0Ah</t>
  </si>
  <si>
    <t>[18-06-2017 2:33:56 PM] !AIVDM,1,1,,B,13`smT0000PBPc@MabRIA6mh05R4,0*28\0Dh\0Ah</t>
  </si>
  <si>
    <t>[XX-XX-XXXX X:XX:XX XX] !AIVDM,1,1,,A,H3aRqiALE9HDiLTp@0000000000,2*48\0Dh\0Ah</t>
  </si>
  <si>
    <t>[18-06-2017 2:33:56 PM] !AIVDM,1,1,,A,177Foh001cPBWlRMgcV;f9IB0&lt;;8,0*00\0Dh\0Ah</t>
  </si>
  <si>
    <t>[18-06-2017 2:33:56 PM] !AIVDM,1,1,,B,13P7GbW0?w&lt;tSF0l4Q@&gt;49ep0T00,0*2C\0Dh\0Ah</t>
  </si>
  <si>
    <t>[18-06-2017 2:33:56 PM] $SADPT,4.2,0*4A\0Dh\0Ah</t>
  </si>
  <si>
    <t>[18-06-2017 2:33:56 PM] !AIVDM,1,1,,A,B3`msoP0304fGwWJLgrTGwsUkP06,0*7C\0Dh\0Ah</t>
  </si>
  <si>
    <t>[18-06-2017 2:33:56 PM] !AIVDM,1,1,,A,13c5mV7P000BMIbMarv:sOwh0&lt;4K,0*78\0Dh\0Ah</t>
  </si>
  <si>
    <t>[18-06-2017 2:33:56 PM] $SAVHW,,T,31.0,M,0.0,N,,,*12\0Dh\0Ah</t>
  </si>
  <si>
    <t>[18-06-2017 2:33:56 PM] $SAVWR,112.5,L,6.5,N,,,,*47\0Dh\0Ah</t>
  </si>
  <si>
    <t>[18-06-2017 2:33:56 PM] $SAVWR,112.5,L,6.8,N,,,,*4A\0Dh\0Ah</t>
  </si>
  <si>
    <t>[18-06-2017 2:33:56 PM] $MARMC,123356.68,A,5149.47999,N,407.22400,E,0.00,144.0,180617,,E,A,S*4D\0Dh\0Ah</t>
  </si>
  <si>
    <t>[18-06-2017 2:33:56 PM] !AIVDM,1,1,,A,13ku8M@u@dPBVQDMfHLkB2Kf0&lt;8u,0*57\0Dh\0Ah</t>
  </si>
  <si>
    <t>[XX-XX-XXXX X:XX:XX XX] !AIVDM,1,1,,A,13aEQU@P08PBP@hMgBw&lt;FwwhR8Q5,0*75\0Dh\0Ah</t>
  </si>
  <si>
    <t>[18-06-2017 2:33:56 PM] !AIVDM,1,1,,B,13euWD?0000Bt`LMfqe=SQAh0@Q8,0*31\0Dh\0Ah</t>
  </si>
  <si>
    <t>[18-06-2017 2:33:56 PM] !AIVDM,1,1,,B,13aI:4wP00PBsMVMagM00?wh28Q&gt;,0*1F\0Dh\0Ah</t>
  </si>
  <si>
    <t>[18-06-2017 2:33:56 PM] !AIVDM,1,1,,B,B3`j5u00A84Tt97JhMtT?wt5oP06,0*02\0Dh\0Ah</t>
  </si>
  <si>
    <t>[18-06-2017 2:33:56 PM] !AIVDM,1,1,,A,B3`fL400084`q?7JKWsQ3wt5oP06,0*44\0Dh\0Ah</t>
  </si>
  <si>
    <t>[XX-XX-XXXX X:XX:XX XX] $ECAPB,A,A,0.000,L,N,V,V,,,999,028.6,T,,,D*5E\0Dh\0Ah</t>
  </si>
  <si>
    <t>[18-06-2017 2:33:57 PM] $SARMC,010308,A,5149.481,N,00407.224,E,0.0,90,010600,0&gt;.0,E*64\0Dh\0Ah</t>
  </si>
  <si>
    <t>[18-06-2017 2:33:57 PM] $GPGLL,5149.481,N,00407.224,E,123356.04,A,D*6B\0Dh\0Ah</t>
  </si>
  <si>
    <t>[18-06-2017 2:33:57 PM] !AIVDM,1,1,,A,14S@wL0rhH0BUwNMfKDrq`?j0D@4,0*65\0Dh\0Ah</t>
  </si>
  <si>
    <t>[18-06-2017 2:33:57 PM] $GPRMC,123356.04,A,5149.481,N,00407.224,E,0.0,144.0,180617,000.0,E,D*3F\0Dh\0Ah</t>
  </si>
  <si>
    <t>[18-06-2017 2:33:57 PM] !AIVDM,1,1,,A,13aGsrPP00PBBSjMflLEtOwh2HQI,0*62\0Dh\0Ah</t>
  </si>
  <si>
    <t>[18-06-2017 2:33:57 PM] $GPVTG,144.0,T,144.0,M,0.0,N,0.0,K,D*26\0Dh\0Ah</t>
  </si>
  <si>
    <t>[18-06-2017 2:33:57 PM] !AIVDM,1,1,,B,23aC3Sm0000BiDVMSbfbF@Cj0&lt;62,0*6D\0Dh\0Ah</t>
  </si>
  <si>
    <t>[18-06-2017 2:33:57 PM] $SADPT,4.2,0*4A\0Dh\0Ah</t>
  </si>
  <si>
    <t>[18-06-2017 2:33:57 PM] $SAVWR,112.5,L,6.7,N,,,,*45\0Dh\0Ah</t>
  </si>
  <si>
    <t>[18-06-2017 2:33:57 PM] $MARMC,123358.92,A,5149.47999,N,407.22400,E,0.00,144.0,180617,,E,A,S*46\0Dh\0Ah</t>
  </si>
  <si>
    <t>[18-06-2017 2:33:57 PM] $GPZDA,123356.04,18,06,2017,,*69\0Dh\0Ah</t>
  </si>
  <si>
    <t>[18-06-2017 2:33:57 PM] !AIVDM,1,1,,B,23aDroPP00PBMVpMf8OP0?wj20SI,0*63\0Dh\0Ah</t>
  </si>
  <si>
    <t>[18-06-2017 2:33:57 PM] $SAVHW,,T,31.0,M,0.0,N,,,*12\0Dh\0Ah</t>
  </si>
  <si>
    <t>[18-06-2017 2:33:57 PM] $ECMWV,247.5,R,6.8,N,A*31\0Dh\0Ah</t>
  </si>
  <si>
    <t>[18-06-2017 2:33:57 PM] !AIVDM,1,1,,B,13aDrb@P00PBbM6MfUK;Ogwh25R4,0*51\0Dh\0Ah</t>
  </si>
  <si>
    <t>[XX-XX-XXXX X:XX:XX XX] $SAMTW,25.0,C*06\0Dh\0Ah</t>
  </si>
  <si>
    <t>[18-06-2017 2:33:57 PM] $GPGGA,123356.04,5149.481,N,00407.224,E,2,07,1.0,0.80,M,4.70,M,0.10,0*7A\0Dh\0Ah</t>
  </si>
  <si>
    <t>[18-06-2017 2:33:57 PM] !AIVDM,1,1,,B,13bilF0P000BN0hMapM8IOwj0@&lt;3,0*4F\0Dh\0Ah</t>
  </si>
  <si>
    <t>[18-06-2017 2:33:57 PM] !AIVDM,1,1,,B,13aL=l?P00PBOGHMagu@0?wj25R4,0*6B\0Dh\0Ah</t>
  </si>
  <si>
    <t>[18-06-2017 2:33:57 PM] !AIVDM,1,1,,B,E&gt;jN6Ui47a4e7W@8LP00000000008T;E?2Asp00003v010,4*6A\0Dh\0Ah</t>
  </si>
  <si>
    <t>[XX-XX-XXXX X:XX:XX XX] !AIVDM,1,1,,B,H3aDoLlU&gt;F34&lt;dw@4klqp0185220,0*7F\0Dh\0Ah</t>
  </si>
  <si>
    <t>[XX-XX-XXXX X:XX:XX XX] !AIVDM,1,1,,B,13`p7B8P0L0Ba3jMjdDRfgwj0D7e,0*73\0Dh\0Ah</t>
  </si>
  <si>
    <t>[XX-XX-XXXX X:XX:XX XX] !AIVDM,1,1,,B,13a9=200000BbEPMfQE=jbSf00Ru,0*6D\0Dh\0Ah</t>
  </si>
  <si>
    <t>[XX-XX-XXXX X:XX:XX XX] !AIVDM,1,1,,A,133t8ePP000BfFBMfBi7F?wj08Qq,0*55\0Dh\0Ah</t>
  </si>
  <si>
    <t>[18-06-2017 2:33:58 PM] !AIVDM,1,1,,A,13b?AJ7000PBMa6MaqUoe6mf05R4,0*21\0Dh\0Ah</t>
  </si>
  <si>
    <t>[18-06-2017 2:33:58 PM] !AIVDM,1,1,,B,13b`Bv70000BOjlMagvWFaej0&lt;4l,0*3B\0Dh\0Ah</t>
  </si>
  <si>
    <t>[18-06-2017 2:33:58 PM] !AIVDM,1,1,,A,13aEQ8PP00PBOoBMaiMh0?wl25R4,0*0C\0Dh\0Ah</t>
  </si>
  <si>
    <t>[18-06-2017 2:33:58 PM] !AIVDM,2,1,0,A,53:@pb02&gt;&gt;dH?A=c:21=D&lt;&lt;E=&lt;u:222222222216AR&lt;GF5U10elSm51DQ0CH,0*6B\0Dh\0Ah</t>
  </si>
  <si>
    <t>[18-06-2017 2:33:58 PM] !AIVDM,2,2,0,A,88888888880,2*24\0Dh\0Ah</t>
  </si>
  <si>
    <t>[18-06-2017 2:33:58 PM] $SADPT,4.2,0*4A\0Dh\0Ah</t>
  </si>
  <si>
    <t>[18-06-2017 2:33:58 PM] $SAVWR,108.0,L,6.7,N,,,,*4B\0Dh\0Ah</t>
  </si>
  <si>
    <t>[18-06-2017 2:33:58 PM] $SAVWR,108.0,L,7.1,N,,,,*4C\0Dh\0Ah</t>
  </si>
  <si>
    <t>[18-06-2017 2:33:58 PM] $MARMC,123358.40,A,5149.48100,N,407.22400,E,0.00,144.0,180617,,E,A,S*4E\0Dh\0Ah</t>
  </si>
  <si>
    <t>[XX-XX-XXXX X:XX:XX XX] !AIVDM,1,1,,A,E&gt;jN6V8ca2QUP000000000000000:LtP?&lt;TfP00003v010,4*36\0Dh\0A</t>
  </si>
  <si>
    <t>[18-06-2017 2:33:58 PM] !AIVDM,1,1,,B,13aFfAHP00PBij:MSB`a;Own2&lt;6i,0*75\0Dh\0Ah</t>
  </si>
  <si>
    <t>[18-06-2017 2:33:58 PM] !AIVDM,1,1,,B,13batL?P00PBN4tMap500?wl25R4,0*43\0Dh\0Ah</t>
  </si>
  <si>
    <t>[18-06-2017 2:33:58 PM] $SAVHW,,T,31.0,M,0.0,N,,,*12\0Dh\0Ah</t>
  </si>
  <si>
    <t>[18-06-2017 2:33:58 PM] !AIVDM,1,1,,B,13bDQF7P?w&lt;tSF0l4Q@&gt;4?wv1W3h,0*14\0Dh\0Ah</t>
  </si>
  <si>
    <t>[18-06-2017 2:33:58 PM] $SAMTW,24.0,C*07\0Dh\0Ah</t>
  </si>
  <si>
    <t>[18-06-2017 2:33:58 PM] !AIVDM,1,1,,A,B39n:q005h4S1SWIvJnA7wu5oP06,0*27\0Dh\0Ah</t>
  </si>
  <si>
    <t>[18-06-2017 2:33:58 PM] $SDDBT,14.1,f,4.3,M,2.4,F*33\0Dh\0Ah</t>
  </si>
  <si>
    <t>[18-06-2017 2:33:58 PM] !AIVDM,1,1,,B,13b51:?P00PBLwbMatG@0?wl25R4,0*75\0Dh\0Ah</t>
  </si>
  <si>
    <t>[18-06-2017 2:33:58 PM] $GPRMC,123358.05,A,5149.480,N,00407.223,E,0.0,144.0,180617,000.0,E,D*36\0Dh\0Ah</t>
  </si>
  <si>
    <t>[18-06-2017 2:33:59 PM] !AIVDM,1,1,,B,13aDqo0P00PCW&lt;4Md925cOwlR5R4,0*11\0Dh\0Ah</t>
  </si>
  <si>
    <t>[18-06-2017 2:33:59 PM] $GPVTG,144.0,T,144.0,M,0.0,N,0.0,K,D*26\0Dh\0Ah</t>
  </si>
  <si>
    <t>[18-06-2017 2:33:59 PM] !AIVDM,1,1,,A,133fW8?P000BQGBMac6I6wwn05R4,0*5C\0Dh\0Ah</t>
  </si>
  <si>
    <t>[18-06-2017 2:33:59 PM] $GPZDA,123358.05,18,06,2017,,*66\0Dh\0Ah</t>
  </si>
  <si>
    <t>[18-06-2017 2:33:59 PM] $ECMWV,252.0,R,7.2,N,A*3B\0Dh\0Ah</t>
  </si>
  <si>
    <t>[18-06-2017 2:33:59 PM] $SAVWR,109.5,L,7.1,N,,,,*48\0Dh\0Ah</t>
  </si>
  <si>
    <t>[18-06-2017 2:33:59 PM] $SAVWR,109.5,L,7.2,N,,,,*4B\0Dh\0Ah</t>
  </si>
  <si>
    <t>[18-06-2017 2:33:59 PM] $GPGGA,123358.05,5149.480,N,00407.223,E,2,06,1.0,0.80,M,4.70,M,0.10,0*72\0Dh\0Ah</t>
  </si>
  <si>
    <t>[18-06-2017 2:33:59 PM] !AIVDM,1,1,,A,13aFh;hP1KPCai`McGdk`?wn25R4,0*28\0Dh\0Ah</t>
  </si>
  <si>
    <t>[18-06-2017 2:33:59 PM] $SAHDG,31.0,,,,*69\0Dh\0Ah</t>
  </si>
  <si>
    <t>[XX-XX-XXXX X:XX:XX XX] $SADPT,4.3,0*4B\0Dh\0Ah</t>
  </si>
  <si>
    <t>[18-06-2017 2:33:59 PM] $MARMC,123360.63,A,5149.48100,N,407.22400,E,0.00,144.0,180617,,E,A,S*44\0Dh\0Ah</t>
  </si>
  <si>
    <t>[XX-XX-XXXX X:XX:XX XX] $GPGLL,5149.480,N,00407.223,E,123358.05,A,D*62\0Dh\0Ah</t>
  </si>
  <si>
    <t>[18-06-2017 2:33:59 PM] !AIVDM,1,1,,B,13aDpG@P00PBR5&lt;Mfi&gt;qlgwn20RG,0*64\0Dh\0Ah</t>
  </si>
  <si>
    <t>[18-06-2017 2:33:59 PM] $SAVHW,,T,31.0,M,0.0,N,,,*12\0Dh\0Ah</t>
  </si>
  <si>
    <t>[18-06-2017 2:33:59 PM] !AIVDM,1,1,,A,33aCMB7P000BM`NMar2W&lt;Own0Rqi,0*56\0Dh\0Ah</t>
  </si>
  <si>
    <t>[18-06-2017 2:33:59 PM] !AIVDM,1,1,,B,13`j8=w0000BPp&lt;Ma`DP04200@Ru,0*08\0Dh\0Ah</t>
  </si>
  <si>
    <t>[18-06-2017 2:33:59 PM] !AIVDM,1,1,,B,13aSPr0P000Bg?JMfK;P0?wl05R4,0*4B\0Dh\0Ah</t>
  </si>
  <si>
    <t>[18-06-2017 2:34:00 PM] !AIVDM,1,1,,A,13n0d:00000D6fRMdhLs?a600&lt;?t,0*33\0Dh\0Ah</t>
  </si>
  <si>
    <t>[18-06-2017 2:34:00 PM] !AIVDM,1,1,,A,13aQewwP0wPC4M@Ma8S&lt;&gt;gwn2&lt;7A,0*0F\0Dh\0Ah</t>
  </si>
  <si>
    <t>[18-06-2017 2:34:00 PM] !AIVDM,1,1,,A,402E3MAv5a&lt;QsPBlpPMgVMo005R4,0*05\0Dh\0Ah</t>
  </si>
  <si>
    <t>[18-06-2017 2:34:00 PM] $SAVWR,107.5,L,7.2,N,,,,*45\0Dh\0Ah</t>
  </si>
  <si>
    <t>[18-06-2017 2:34:00 PM] !AIVDM,1,1,,A,23aDroPP00PBMVnMf8OP0?v020SE,0*29\0Dh\0Ah</t>
  </si>
  <si>
    <t>[18-06-2017 2:34:00 PM] $SAVWR,107.5,L,7.6,N,,,,*41\0Dh\0Ah</t>
  </si>
  <si>
    <t>[18-06-2017 2:34:00 PM] $SAVHW,,T,31.0,M,0.0,N,,,*12\0Dh\0Ah</t>
  </si>
  <si>
    <t>[18-06-2017 2:34:00 PM] $MARMC,123400.08,A,5149.48100,N,407.22400,E,0.00,144.0,180617,,E,A,S*48\0Dh\0Ah</t>
  </si>
  <si>
    <t>[18-06-2017 2:34:00 PM] !AIVDM,1,1,,A,14ccT&lt;00000B`&lt;0MfNV=o`1l00SW,0*0D\0Dh\0Ah</t>
  </si>
  <si>
    <t>[XX-XX-XXXX X:XX:XX XX] !AIVDM,1,1,,B,13aFfPqP1hPC2=vMehAc6Owb280?,0*2F\0Dh\0Ah</t>
  </si>
  <si>
    <t>[18-06-2017 2:34:00 PM] $SAMTW,25.0,C*06\0Dh\0Ah</t>
  </si>
  <si>
    <t>[18-06-2017 2:34:00 PM] !AIVDM,1,1,,A,33aI8a0P00PCgA2McVR0e?v4P8bk,0*53\0Dh\0Ah</t>
  </si>
  <si>
    <t>[18-06-2017 2:34:00 PM] !AIVDM,1,1,,A,338CQ&gt;?P?w&lt;tSF0l4Q@&gt;4?wv0Rli,0*62\0Dh\0Ah</t>
  </si>
  <si>
    <t>[18-06-2017 2:34:00 PM] !AIVDM,1,1,,B,13JNv:0P1BPBs4@Mfk=TiOv22&lt;?t,0*67\0Dh\0Ah</t>
  </si>
  <si>
    <t>[18-06-2017 2:34:00 PM] $SDDBT,14.2,f,4.3,M,2.4,F*30\0Dh\0Ah</t>
  </si>
  <si>
    <t>[18-06-2017 2:34:01 PM] $GPRMC,123400.05,A,5149.481,N,00407.224,E,0.0,144.0,180617,000.0,E,D*3A\0Dh\0Ah</t>
  </si>
  <si>
    <t>[18-06-2017 2:34:01 PM] !AIVDM,1,1,,B,13aGsL?P00PBpLpMfQ2P0?v020SG,0*48\0Dh\0Ah</t>
  </si>
  <si>
    <t>[18-06-2017 2:34:01 PM] $GPVTG,144.0,T,144.0,M,0.0,N,0.0,K,D*26\0Dh\0Ah</t>
  </si>
  <si>
    <t>[18-06-2017 2:34:01 PM] !AIVDM,1,1,,A,H3aRqiDT4I138D0@3kmln00P6320,0*75\0Dh\0Ah</t>
  </si>
  <si>
    <t>[18-06-2017 2:34:01 PM] $SAVWR,104.0,L,7.6,N,,,,*47\0Dh\0Ah</t>
  </si>
  <si>
    <t>[XX-XX-XXXX X:XX:XX XX] $SAVWR,104.0,L,7.0,N,,,,*41\0Dh\0Ah</t>
  </si>
  <si>
    <t>[18-06-2017 2:34:01 PM] $GPZDA,123400.05,18,06,2017,,*6C\0Dh\0Ah</t>
  </si>
  <si>
    <t>[18-06-2017 2:34:01 PM] !AIVDM,1,1,,A,13al3&gt;00000BQ16Maabr244225R8,0*30\0Dh\0Ah</t>
  </si>
  <si>
    <t>[18-06-2017 2:34:01 PM] $SADPT,4.2,0*4A\0Dh\0Ah</t>
  </si>
  <si>
    <t>[18-06-2017 2:34:01 PM] $MARMC,123402.34,A,5149.48100,N,407.22400,E,0.00,144.0,180617,,E,A,S*45\0Dh\0Ah</t>
  </si>
  <si>
    <t>[18-06-2017 2:34:01 PM] $ECMWV,252.5,R,7.6,N,A*3A\0Dh\0Ah</t>
  </si>
  <si>
    <t>[18-06-2017 2:34:01 PM] !AIVDM,1,1,,B,13aI9mPP0uPAr5pMW?j6awv0280a,0*4A\0Dh\0Ah</t>
  </si>
  <si>
    <t>[18-06-2017 2:34:01 PM] $SAHDG,31.0,,,,*69\0Dh\0Ah</t>
  </si>
  <si>
    <t>[18-06-2017 2:34:01 PM] $GPGGA,123400.05,5149.481,N,00407.224,E,2,08,1.0,0.80,M,4.70,M,0.10,0*70\0Dh\0Ah</t>
  </si>
  <si>
    <t>[18-06-2017 2:34:01 PM] !AIVDM,1,1,,B,13b3;v0P00PBPA&gt;MakNh0?v2280t,0*02\0Dh\0Ah</t>
  </si>
  <si>
    <t>[18-06-2017 2:34:01 PM] $GPGLL,5149.481,N,00407.224,E,123400.05,A,D*6E\0Dh\0Ah</t>
  </si>
  <si>
    <t>[18-06-2017 2:34:02 PM] !AIVDM,1,1,,A,E&gt;jN6&lt;?76@1WPab3bPa2@LtP0000:usB?9TV@00003v010,4*08\0Dh\0Ah</t>
  </si>
  <si>
    <t>[XX-XX-XXXX X:XX:XX XX] !AIVDM,1,1,,B,13apd60000PBOD`Magjtg1B80D6v,0*50\0Dh\0Ah</t>
  </si>
  <si>
    <t>[XX-XX-XXXX X:XX:XX XX] !AIVDM,1,1,,A,13aDr2hP00PCjCfMVqSv4?v22&lt;6R,0*4F\0Dh\0Ah</t>
  </si>
  <si>
    <t>[XX-XX-XXXX X:XX:XX XX] !AIVDM,1,1,,A,13I?oK?P000BOb0MafEN4?v200St,0*5F\0Dh\0Ah</t>
  </si>
  <si>
    <t>[XX-XX-XXXX X:XX:XX XX] !AIVDM,1,1,,A,13aDC77P00PBNTHMapKVawv22H0r,0*79\0Dh\0Ah</t>
  </si>
  <si>
    <t>[18-06-2017 2:34:02 PM] !AIVDM,1,1,,B,13aL&lt;3@P00PBDunMfdIqCOwjR@19,0*24\0Dh\0Ah</t>
  </si>
  <si>
    <t>[XX-XX-XXXX X:XX:XX XX] !AIVDM,1,1,,A,B3aPNt@0=P4bf;7JQlT7SwPUkP06,0*75\0Dh\0Ah</t>
  </si>
  <si>
    <t>[XX-XX-XXXX X:XX:XX XX] !AIVDM,1,1,,A,13c;hP8P000BLW0Maugr5Ov420SC,0*13\0Dh\0Ah</t>
  </si>
  <si>
    <t>[18-06-2017 2:34:02 PM] !AIVDM,1,1,,B,B3`msE@0;04Pu2WIv=bskwPUkP06,0*57\0Dh\0Ah</t>
  </si>
  <si>
    <t>[18-06-2017 2:34:02 PM] $SAVWR,89.0,L,7.0,N,,,,*75\0Dh\0Ah</t>
  </si>
  <si>
    <t>[18-06-2017 2:34:02 PM] $SAVWR,89.0,L,6.5,N,,,,*71\0Dh\0Ah</t>
  </si>
  <si>
    <t>[18-06-2017 2:34:02 PM] $SADPT,4.2,0*4A\0Dh\0Ah</t>
  </si>
  <si>
    <t>[18-06-2017 2:34:02 PM] !AIVDM,1,1,,B,B3`gaoh0084l&lt;k7J&lt;98BKwQ5oP06,0*61\0Dh\0Ah</t>
  </si>
  <si>
    <t>[18-06-2017 2:34:02 PM] $SAVHW,,T,31.0,M,0.0,N,,,*12\0Dh\0Ah</t>
  </si>
  <si>
    <t>[18-06-2017 2:34:02 PM] !AIVDM,1,1,,A,13aRqvhP00PBqafMawVqC?v220RS,0*0B\0Dh\0Ah</t>
  </si>
  <si>
    <t>[18-06-2017 2:34:02 PM] !AIVDM,1,1,,B,13bB&lt;r7P000BMFHMas6:qwv405R8,0*67\0Dh\0Ah</t>
  </si>
  <si>
    <t>[XX-XX-XXXX X:XX:XX XX] $MARMC,123404.46,A,5149.48100,N,407.22400,E,0.00,144.0,180617,,E,A,S*46\0Dh\0Ah</t>
  </si>
  <si>
    <t>[18-06-2017 2:34:02 PM] $SAHDG,31.0,,,,*69\0Dh\0Ah</t>
  </si>
  <si>
    <t>[18-06-2017 2:34:02 PM] $SAMTW,24.0,C*07\0Dh\0Ah</t>
  </si>
  <si>
    <t>[18-06-2017 2:34:02 PM] !AIVDM,1,1,,B,13@p0200010AM6bMfOCs;PPT0&lt;9F,0*34\0Dh\0Ah</t>
  </si>
  <si>
    <t>[18-06-2017 2:34:02 PM] !AIVDM,1,1,,A,402E35iv5a&lt;R2PAO`@MVUr70081T,0*6C\0Dh\0Ah</t>
  </si>
  <si>
    <t>[18-06-2017 2:34:02 PM] $SDDBT,14.0,f,4.2,M,2.3,F*34\0Dh\0Ah</t>
  </si>
  <si>
    <t>[18-06-2017 2:34:02 PM] $SDDPT,4.2,0.0*51\0Dh\0Ah</t>
  </si>
  <si>
    <t>[18-06-2017 2:34:02 PM] $GPVTG,144.0,T,144.0,M,0.0,N,0.0,K,D*26\0Dh\0Ah</t>
  </si>
  <si>
    <t>[18-06-2017 2:34:03 PM] !AIVDM,1,1,,A,13aDrChP010C7E6Mf&gt;HGH?v2081c,0*4D\0Dh\0Ah</t>
  </si>
  <si>
    <t>[18-06-2017 2:34:03 PM] $GPZDA,123402.05,18,06,2017,,*6E\0Dh\0Ah</t>
  </si>
  <si>
    <t>[18-06-2017 2:34:03 PM] $ECMWV,271.0,R,6.4,N,A*3D\0Dh\0Ah</t>
  </si>
  <si>
    <t>[18-06-2017 2:34:03 PM] !AIVDM,1,1,,B,13aDCoP000PChrdMWB9@04&gt;620SJ,0*15\0Dh\0Ah</t>
  </si>
  <si>
    <t>[18-06-2017 2:34:03 PM] $GPGGA,123402.05,5149.481,N,00407.224,E,2,08,1.0,0.50,M,4.70,M,0.10,0*7F\0Dh\0Ah</t>
  </si>
  <si>
    <t>[18-06-2017 2:34:03 PM] !AIVDM,1,1,,A,33bCnH0v@0PBpUJMgKiMNVL20130,0*4B\0Dh\0Ah</t>
  </si>
  <si>
    <t>[18-06-2017 2:34:03 PM] $SAVWR,95.0,L,6.5,N,,,,*7C\0Dh\0Ah</t>
  </si>
  <si>
    <t>[XX-XX-XXXX X:XX:XX XX] $SAVWR,95.0,L,5.8,N,,,,*72\0Dh\0Ah</t>
  </si>
  <si>
    <t>[18-06-2017 2:34:03 PM] $GPGLL,5149.481,N,00407.224,E,123402.05,A,D*6C\0Dh\0Ah</t>
  </si>
  <si>
    <t>[18-06-2017 2:34:03 PM] !AIVDM,1,1,,B,13cjT6001&gt;PC8QHMfE&gt;4d3h60@1m,0*30\0Dh\0Ah</t>
  </si>
  <si>
    <t>[18-06-2017 2:34:03 PM] $SADPT,4.2,0*4A\0Dh\0Ah</t>
  </si>
  <si>
    <t>[18-06-2017 2:34:03 PM] $SAVHW,,T,31.0,M,0.0,N,,,*12\0Dh\0Ah</t>
  </si>
  <si>
    <t>[18-06-2017 2:34:03 PM] $MARMC,123403.98,A,5149.48100,N,407.22400,E,0.00,144.0,180617,,E,A,S*42\0Dh\0Ah</t>
  </si>
  <si>
    <t>[18-06-2017 2:34:03 PM] $GPRMC,123402.05,A,5149.481,N,00407.224,E,0.0,144.0,180617,000.0,E,D*38\0Dh\0Ah</t>
  </si>
  <si>
    <t>[18-06-2017 2:34:03 PM] !AIVDM,1,1,,B,13aIjc0P1APCJ`BMcaMDigv62&lt;7i,0*35\0Dh\0Ah</t>
  </si>
  <si>
    <t>[18-06-2017 2:34:03 PM] $SAHDG,31.0,,,,*69\0Dh\0Ah</t>
  </si>
  <si>
    <t>[18-06-2017 2:34:03 PM] !AIVDM,1,1,,A,13aKVD@P00PBqP&gt;Mam?f4?v620Rt,0*76\0Dh\0Ah</t>
  </si>
  <si>
    <t>[XX-XX-XXXX X:XX:XX XX] !AIVDM,1,1,,A,13bmr47P00PBMq8MapPh0?v620S9,0*5F\0Dh\0Ah</t>
  </si>
  <si>
    <t>[XX-XX-XXXX X:XX:XX XX] !AIVDM,1,1,,B,13Gn`f00@10BPA8Macf0N3t800SE,0*1C\0Dh\0Ah</t>
  </si>
  <si>
    <t>[XX-XX-XXXX X:XX:XX XX] !AIVDM,1,1,,B,E&gt;jMjb194U7;2V200000000000007jMJ&gt;sDnp81113v000,4*47\0Dh\0Ah</t>
  </si>
  <si>
    <t>[18-06-2017 2:34:03 PM] !AIVDM,1,1,,B,13aL?0WP00PBLqRMatI=Dgv60823,0*39\0Dh\0Ah</t>
  </si>
  <si>
    <t>[18-06-2017 2:34:04 PM] !AIVDM,1,1,,A,13a?;n00000BPr&gt;MaaGDnl2:05R8,0*6A\0Dh\0Ah</t>
  </si>
  <si>
    <t>[18-06-2017 2:34:04 PM] $SAVWR,98.5,L,5.8,N,,,,*7A\0Dh\0Ah</t>
  </si>
  <si>
    <t>[18-06-2017 2:34:04 PM] $SAVWR,98.5,L,5.4,N,,,,*76\0Dh\0Ah</t>
  </si>
  <si>
    <t>[18-06-2017 2:34:04 PM] !AIVDM,1,1,,A,13aGrvhP00PBSuPMfjF4jwv6P5R8,0*3B\0Dh\0Ah</t>
  </si>
  <si>
    <t>[18-06-2017 2:34:04 PM] $SADPT,4.3,0*4B\0Dh\0Ah</t>
  </si>
  <si>
    <t>[18-06-2017 2:34:04 PM] !AIVDM,1,1,,B,13HnJh0000PBOKbMagPP01P8282H,0*05\0Dh\0Ah</t>
  </si>
  <si>
    <t>[18-06-2017 2:34:04 PM] $SAVHW,,T,31.0,M,0.0,N,,,*12\0Dh\0Ah</t>
  </si>
  <si>
    <t>[18-06-2017 2:34:04 PM] !AIVDM,1,1,,B,13aN34@P0OPCV5:Md4:cBOv82&lt;7o,0*7B\0Dh\0Ah</t>
  </si>
  <si>
    <t>[18-06-2017 2:34:04 PM] $MARMC,123406.07,A,5149.48100,N,407.22400,E,0.00,144.0,180617,,E,A,S*41\0Dh\0Ah</t>
  </si>
  <si>
    <t>[18-06-2017 2:34:04 PM] !AIVDM,1,1,,B,33aDq=0P07PBR5&gt;Mg&lt;?&lt;COv8R33S,0*36\0Dh\0Ah</t>
  </si>
  <si>
    <t>[18-06-2017 2:34:04 PM] $SAHDG,31.0,,,,*69\0Dh\0Ah</t>
  </si>
  <si>
    <t>[18-06-2017 2:34:04 PM] $SAMTW,25.0,C*06\0Dh\0Ah</t>
  </si>
  <si>
    <t>[18-06-2017 2:34:04 PM] $SDDBT,14.2,f,4.3,M,2.4,F*30\0Dh\0Ah</t>
  </si>
  <si>
    <t>[18-06-2017 2:34:04 PM] !AIVDM,1,1,,B,13aEQw@P00PBfOjMfBtqMwv:RH2k,0*3D\0Dh\0Ah</t>
  </si>
  <si>
    <t>[18-06-2017 2:34:04 PM] $GPRMC,123404.07,A,5149.481,N,00407.224,E,0.0,144.0,180617,000.0,E,D*3C\0Dh\0Ah</t>
  </si>
  <si>
    <t>[18-06-2017 2:34:05 PM] !AIVDM,1,1,,A,139nwqPP00PCGI@MdIk&gt;4?v8RD7h,0*11\0Dh\0Ah</t>
  </si>
  <si>
    <t>[18-06-2017 2:34:05 PM] $GPVTG,144.0,T,144.0,M,0.0,N,0.0,K,D*26\0Dh\0Ah</t>
  </si>
  <si>
    <t>[18-06-2017 2:34:05 PM] !AIVDM,1,1,,A,13`lRK?P00PBOajMaipN4?v820SC,0*24\0Dh\0Ah</t>
  </si>
  <si>
    <t>[18-06-2017 2:34:05 PM] $SAVWR,89.5,L,5.4,N,,,,*76\0Dh\0Ah</t>
  </si>
  <si>
    <t>[XX-XX-XXXX X:XX:XX XX] $SAVWR,89.5,L,5.6,N,,,,*74\0Dh\0Ah</t>
  </si>
  <si>
    <t>[18-06-2017 2:34:05 PM] $GPZDA,123404.07,18,06,2017,,*6A\0Dh\0Ah</t>
  </si>
  <si>
    <t>[18-06-2017 2:34:05 PM] !AIVDM,1,1,,B,177Foh001dPBWWHMgd;seqIT0&lt;;8,0*5A\0Dh\0Ah</t>
  </si>
  <si>
    <t>[XX-XX-XXXX X:XX:XX XX] $ECMWV,261.5,R,5.4,N,A*3A\0Dh\0Ah</t>
  </si>
  <si>
    <t>[18-06-2017 2:34:05 PM] !AIVDM,1,1,,A,33P=peE000PBf&gt;0MfH`0hqp60F&gt;b,0*17\0Dh\0Ah</t>
  </si>
  <si>
    <t>[18-06-2017 2:34:05 PM] $SAVHW,,T,31.0,M,0.0,N,,,*12\0Dh\0Ah</t>
  </si>
  <si>
    <t>[XX-XX-XXXX X:XX:XX XX] $GPGGA,123404.07,5149.481,N,00407.224,E,2,07,1.0,0.50,M,4.70,M,0.10,0*74\0Dh\0Ah</t>
  </si>
  <si>
    <t>[18-06-2017 2:34:05 PM] !AIVDM,1,1,,A,13aI9:@P00PBlhBMfi&gt;7qOv:2@2v,0*44\0Dh\0Ah</t>
  </si>
  <si>
    <t>[18-06-2017 2:34:05 PM] $SAHDG,31.0,,,,*69\0Dh\0Ah</t>
  </si>
  <si>
    <t>[18-06-2017 2:34:05 PM] $GPGLL,5149.481,N,00407.224,E,123404.07,A,D*68\0Dh\0Ah</t>
  </si>
  <si>
    <t>[18-06-2017 2:34:05 PM] !AIVDM,1,1,,A,13aC2E0P00PC4qJMee=TJwv:25R8,0*35\0Dh\0Ah</t>
  </si>
  <si>
    <t>[18-06-2017 2:34:05 PM] $SAMTW,25.0,C*06\0Dh\0Ah</t>
  </si>
  <si>
    <t>[18-06-2017 2:34:06 PM] !AIVDM,1,1,,B,13ku8M@u@ePBVWfMfHPkB2H:0@3H,0*78\0Dh\0Ah</t>
  </si>
  <si>
    <t>[18-06-2017 2:34:06 PM] !AIVDM,1,1,,B,H3`fL34TD816DE?@4lppj00h4300,0*1F\0Dh\0Ah</t>
  </si>
  <si>
    <t>[XX-XX-XXXX X:XX:XX XX] !AIVDM,1,1,,A,13aEPI0P00PCa6HMd4Ecwwv20H3L,0*0D\0Dh\0Ah</t>
  </si>
  <si>
    <t>[XX-XX-XXXX X:XX:XX XX] !AIVDM,1,1,,B,13c5mV7P000BMI`MarvbsOv:083L,0*76\0Dh\0Ah</t>
  </si>
  <si>
    <t>[18-06-2017 2:34:06 PM] !AIVDM,1,1,,B,39NS@l50000DC@lMdk@7KQj:0lnJ,0*07\0Dh\0Ah</t>
  </si>
  <si>
    <t>[18-06-2017 2:34:06 PM] !AIVDM,1,1,,A,13aQf3h0000CCONMeMlj11F&lt;0L&lt;h,0*19\0Dh\0Ah</t>
  </si>
  <si>
    <t>[18-06-2017 2:34:06 PM] $SAVWR,105.5,L,5.6,N,,,,*41\0Dh\0Ah</t>
  </si>
  <si>
    <t>[18-06-2017 2:34:06 PM] !AIVDM,1,1,,B,33a4&lt;f5P000Cc5fMd&lt;:h0?v60000,0*04\0Dh\0Ah</t>
  </si>
  <si>
    <t>[18-06-2017 2:34:06 PM] $SAVWR,105.5,L,6.3,N,,,,*47\0Dh\0Ah</t>
  </si>
  <si>
    <t>[18-06-2017 2:34:06 PM] $SADPT,4.2,0*4A\0Dh\0Ah</t>
  </si>
  <si>
    <t>[18-06-2017 2:34:06 PM] $SAVHW,,T,31.0,M,0.0,N,,,*12\0Dh\0Ah</t>
  </si>
  <si>
    <t>[18-06-2017 2:34:06 PM] $MARMC,123407.07,A,5149.48100,N,407.22400,E,0.00,144.0,180617,,E,A,S*40\0Dh\0Ah</t>
  </si>
  <si>
    <t>[18-06-2017 2:34:06 PM] !AIVDM,1,1,,A,13bRKv0000PBbD@MfQVWF:b&lt;083f,0*59\0Dh\0Ah</t>
  </si>
  <si>
    <t>[XX-XX-XXXX X:XX:XX XX] !AIVDM,1,1,,B,13aDoMhP00PBP`@Mfq6h0?v&lt;25R8,0*56\0Dh\0Ah</t>
  </si>
  <si>
    <t>[18-06-2017 2:34:06 PM] !AIVDM,1,1,,B,13aDBtwP0pPBHuDMgF447?vjP`3l,0*2F\0Dh\0Ah</t>
  </si>
  <si>
    <t>[18-06-2017 2:34:06 PM] !AIVDM,1,1,,A,B3`fL3008`4g1j7JJ=Dq?wS5oP06,0*56\0Dh\0Ah</t>
  </si>
  <si>
    <t>[18-06-2017 2:34:06 PM] $SAHDG,31.0,,,,*69\0Dh\0Ah</t>
  </si>
  <si>
    <t>[18-06-2017 2:34:06 PM] !AIVDM,1,1,,A,13P7GbW0?w&lt;tSF0l4Q@&gt;49ep0PS=,0*45\0Dh\0Ah</t>
  </si>
  <si>
    <t>[18-06-2017 2:34:06 PM] $SDDBT,14.1,f,4.3,M,2.4,F*33\0Dh\0Ah</t>
  </si>
  <si>
    <t>[18-06-2017 2:34:06 PM] !AIVDM,1,1,,B,E&gt;jN6Ui47a4e7W@8LP00000000008T;E?2Asp00003v010,4*6A\0Dh\0Ah</t>
  </si>
  <si>
    <t>[XX-XX-XXXX X:XX:XX XX] $GPRMC,123405.85,A,5149.481,N,00407.224,E,0.0,144.0,180617,000.0,E,D*37\0Dh\0Ah</t>
  </si>
  <si>
    <t>[18-06-2017 2:34:07 PM] !AIVDM,1,1,,A,13`smT0000PBPc&gt;MabRWf6l&gt;0&lt;6Q,0*33\0Dh\0Ah</t>
  </si>
  <si>
    <t>[18-06-2017 2:34:07 PM] $SAMTW,25.0,C*06\0Dh\0Ah</t>
  </si>
  <si>
    <t>[XX-XX-XXXX X:XX:XX XX] $SAVWR,102.5,L,6.3,N,,,,*40\0Dh\0Ah</t>
  </si>
  <si>
    <t>[18-06-2017 2:34:07 PM] $GPVTG,144.0,T,144.0,M,0.0,N,0.0,K,D*26\0Dh\0Ah</t>
  </si>
  <si>
    <t>[18-06-2017 2:34:07 PM] !AIVDM,1,1,,A,13bilF0P000BN0hMapM8IOv&gt;0849,0*63\0Dh\0Ah</t>
  </si>
  <si>
    <t>[XX-XX-XXXX X:XX:XX XX] $GPZDA,123406.10,18,06,2017,,*6E\0Dh\0Ah</t>
  </si>
  <si>
    <t>[18-06-2017 2:34:07 PM] $SADPT,4.2,0*4A\0Dh\0Ah</t>
  </si>
  <si>
    <t>[18-06-2017 2:34:07 PM] $SAVHW,,T,31.0,M,0.0,N,,,*12\0Dh\0Ah</t>
  </si>
  <si>
    <t>[XX-XX-XXXX X:XX:XX XX] $ECMWV,254.5,R,6.2,N,A*39\0Dh\0Ah</t>
  </si>
  <si>
    <t>[18-06-2017 2:34:07 PM] !AIVDM,1,1,,A,83aDrChj2ddteNLLH2`icgbP&lt;Pt0,0*3B\0Dh\0Ah</t>
  </si>
  <si>
    <t>[XX-XX-XXXX X:XX:XX XX] $GPGGA,123405.85,5149.481,N,00407.224,E,2,07,1.0,0.50,M,4.70,M,0.10,0*7F\0Dh\0Ah</t>
  </si>
  <si>
    <t>NMEA Command</t>
  </si>
  <si>
    <t>Raw NMEA Data</t>
  </si>
  <si>
    <t>Description</t>
  </si>
  <si>
    <t>AIS Data</t>
  </si>
  <si>
    <t>Recommended minimum data for gps</t>
  </si>
  <si>
    <t>Recommended minimum navigation information</t>
  </si>
  <si>
    <t>Source/Sender</t>
  </si>
  <si>
    <t>NMEA</t>
  </si>
  <si>
    <t>Cross track error, measured</t>
  </si>
  <si>
    <t>Depth of Water</t>
  </si>
  <si>
    <t>Remarks</t>
  </si>
  <si>
    <t>Waarom ineens 4.2,0.0 ? Extra nul?</t>
  </si>
  <si>
    <t>Waarom ineens diepte 0??</t>
  </si>
  <si>
    <t>Depth below transducer</t>
  </si>
  <si>
    <t>Diepte ineens 0??</t>
  </si>
  <si>
    <t>Andere layout NMEA message, extra info</t>
  </si>
  <si>
    <t>Water speed and heading</t>
  </si>
  <si>
    <t>Heading - Deviation &amp; Variation</t>
  </si>
  <si>
    <t>Autopilot Sentence B</t>
  </si>
  <si>
    <t>Relative Wind Speed and Angle</t>
  </si>
  <si>
    <t>Mean Temperature of Water</t>
  </si>
  <si>
    <t>Bearing and Distance to Waypoint - Rhumb Line</t>
  </si>
  <si>
    <t>Bearing and distance to waypoint- Great Circle</t>
  </si>
  <si>
    <t>Heading Steering Command</t>
  </si>
  <si>
    <t>Geographic Position - Latitude/Longitude</t>
  </si>
  <si>
    <t>Time &amp; Date - UTC, day, month, year and local time zone</t>
  </si>
  <si>
    <t>Wind Speed and Angle</t>
  </si>
  <si>
    <t>Track made good and Ground speed</t>
  </si>
  <si>
    <t>Global Positioning System Fix Data</t>
  </si>
  <si>
    <t>Data1</t>
  </si>
  <si>
    <t>Data2</t>
  </si>
  <si>
    <t>Vreemde GPS data!!</t>
  </si>
  <si>
    <t>[18-06-2017 2:34:07 PM] $MARMC,123409.15,A,5149.47999,N,407.22400,E,0.00,90.0,180617,,E,A,S*72\0Dh\0Ah</t>
  </si>
  <si>
    <t>Vragen</t>
  </si>
  <si>
    <t>Wat zijn de sources: MA, SA, GP</t>
  </si>
  <si>
    <t>Waarom zijn er 3 sources voor het RMC bericht?</t>
  </si>
  <si>
    <t xml:space="preserve">Tijd van het SARMC bericht lijkt stil te staan? </t>
  </si>
  <si>
    <t xml:space="preserve">En de tijd van het SARMC beticht is niet hetzelfde als het andere RMC bericht. </t>
  </si>
  <si>
    <t>RMC has 3 sources, SA, GP and MA</t>
  </si>
  <si>
    <r>
      <t>[18-06-2017 2:34:00 PM] $SARMC,</t>
    </r>
    <r>
      <rPr>
        <b/>
        <sz val="12"/>
        <color rgb="FFFF0000"/>
        <rFont val="Courier New"/>
        <family val="1"/>
      </rPr>
      <t>010308</t>
    </r>
    <r>
      <rPr>
        <sz val="12"/>
        <color theme="1"/>
        <rFont val="Courier New"/>
        <family val="1"/>
      </rPr>
      <t>,A,5149.481,N,00406.144,E,0.0,90,010600,0&gt;.0,E*60\0Dh\0Ah</t>
    </r>
  </si>
  <si>
    <r>
      <t>[XX-XX-XXXX X:XX:XX XX] $SARMC,</t>
    </r>
    <r>
      <rPr>
        <b/>
        <sz val="12"/>
        <color rgb="FFFF0000"/>
        <rFont val="Courier New"/>
        <family val="1"/>
      </rPr>
      <t>010308</t>
    </r>
    <r>
      <rPr>
        <sz val="12"/>
        <color theme="1"/>
        <rFont val="Courier New"/>
        <family val="1"/>
      </rPr>
      <t>,A,5149.480,N,00407.223,E,0.0,90,010600,0&gt;.0,E*62\0Dh\0Ah</t>
    </r>
  </si>
  <si>
    <t>Bericht 348, 382 en 409 hebben hele vreemde GPS waarden</t>
  </si>
  <si>
    <r>
      <t>[18-06-2017 2:34:04 PM] $SARMC,</t>
    </r>
    <r>
      <rPr>
        <b/>
        <sz val="12"/>
        <color rgb="FFFF0000"/>
        <rFont val="Courier New"/>
        <family val="1"/>
      </rPr>
      <t>010308</t>
    </r>
    <r>
      <rPr>
        <sz val="12"/>
        <color theme="1"/>
        <rFont val="Courier New"/>
        <family val="1"/>
      </rPr>
      <t>,A,</t>
    </r>
    <r>
      <rPr>
        <b/>
        <sz val="12"/>
        <color rgb="FFFF0000"/>
        <rFont val="Courier New"/>
        <family val="1"/>
      </rPr>
      <t>5002.048</t>
    </r>
    <r>
      <rPr>
        <sz val="12"/>
        <color theme="1"/>
        <rFont val="Courier New"/>
        <family val="1"/>
      </rPr>
      <t>,N,</t>
    </r>
    <r>
      <rPr>
        <b/>
        <sz val="12"/>
        <color rgb="FFFF0000"/>
        <rFont val="Courier New"/>
        <family val="1"/>
      </rPr>
      <t>02833.039</t>
    </r>
    <r>
      <rPr>
        <sz val="12"/>
        <color theme="1"/>
        <rFont val="Courier New"/>
        <family val="1"/>
      </rPr>
      <t>,E,0.0,90,010800,0&gt;.0,E*62\0Dh\0Ah</t>
    </r>
  </si>
  <si>
    <r>
      <t>[XX-XX-XXXX X:XX:XX XX] $MARMC,123405.60,A,</t>
    </r>
    <r>
      <rPr>
        <b/>
        <sz val="12"/>
        <color rgb="FFFF0000"/>
        <rFont val="Courier New"/>
        <family val="1"/>
      </rPr>
      <t>5002.48000</t>
    </r>
    <r>
      <rPr>
        <sz val="12"/>
        <color theme="1"/>
        <rFont val="Courier New"/>
        <family val="1"/>
      </rPr>
      <t>,N,</t>
    </r>
    <r>
      <rPr>
        <b/>
        <sz val="12"/>
        <color rgb="FFFF0000"/>
        <rFont val="Courier New"/>
        <family val="1"/>
      </rPr>
      <t>2833.39000</t>
    </r>
    <r>
      <rPr>
        <sz val="12"/>
        <color theme="1"/>
        <rFont val="Courier New"/>
        <family val="1"/>
      </rPr>
      <t>,E,0.00,90.0,180617,,E,A,S*43\0Dh\0Ah</t>
    </r>
  </si>
  <si>
    <r>
      <t>[18-06-2017 2:34:06 PM] $SARMC,010308,A,</t>
    </r>
    <r>
      <rPr>
        <b/>
        <sz val="12"/>
        <color rgb="FFFF0000"/>
        <rFont val="Courier New"/>
        <family val="1"/>
      </rPr>
      <t>3449.408</t>
    </r>
    <r>
      <rPr>
        <sz val="12"/>
        <color theme="1"/>
        <rFont val="Courier New"/>
        <family val="1"/>
      </rPr>
      <t>,N,</t>
    </r>
    <r>
      <rPr>
        <b/>
        <sz val="12"/>
        <color rgb="FFFF0000"/>
        <rFont val="Courier New"/>
        <family val="1"/>
      </rPr>
      <t>00000.000</t>
    </r>
    <r>
      <rPr>
        <sz val="12"/>
        <color theme="1"/>
        <rFont val="Courier New"/>
        <family val="1"/>
      </rPr>
      <t>,W,0.0,90,010800,0&gt;.0,E*7D\0Dh\0Ah</t>
    </r>
  </si>
  <si>
    <r>
      <t>[XX-XX-XXXX X:XX:XX XX] $SARMC,</t>
    </r>
    <r>
      <rPr>
        <b/>
        <sz val="12"/>
        <color rgb="FFFF0000"/>
        <rFont val="Courier New"/>
        <family val="1"/>
      </rPr>
      <t>010308</t>
    </r>
    <r>
      <rPr>
        <sz val="12"/>
        <color theme="1"/>
        <rFont val="Courier New"/>
        <family val="1"/>
      </rPr>
      <t>,A,5149.481,N,00407.224,E,0.0,90,010800,0&gt;.0,E*6A\0Dh\0Ah</t>
    </r>
  </si>
  <si>
    <r>
      <t>[18-06-2017 2:34:05 PM] $SARMC,</t>
    </r>
    <r>
      <rPr>
        <b/>
        <sz val="12"/>
        <color rgb="FFFF0000"/>
        <rFont val="Courier New"/>
        <family val="1"/>
      </rPr>
      <t>010308</t>
    </r>
    <r>
      <rPr>
        <sz val="12"/>
        <color theme="1"/>
        <rFont val="Courier New"/>
        <family val="1"/>
      </rPr>
      <t>,A,5149.480,N,00407.224,E,0.0,90,010800,0&gt;.0,E*6B\0Dh\0Ah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</si>
</sst>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ourier New"/>
      <family val="1"/>
    </font>
    <font>
      <sz val="12"/>
      <color theme="1"/>
      <name val="Courier New"/>
      <family val="1"/>
    </font>
    <font>
      <b/>
      <sz val="12"/>
      <color rgb="FFFF0000"/>
      <name val="Calibri"/>
      <family val="2"/>
      <scheme val="minor"/>
    </font>
    <font>
      <b/>
      <sz val="12"/>
      <color rgb="FFFF0000"/>
      <name val="Courier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H427"/>
  <sheetViews>
    <sheetView tabSelected="1" showRuler="0" topLeftCell="A40" zoomScale="90" zoomScaleNormal="90" workbookViewId="0">
      <selection activeCell="J379" sqref="J379"/>
    </sheetView>
  </sheetViews>
  <sheetFormatPr baseColWidth="10" defaultRowHeight="17" x14ac:dyDescent="0.25"/>
  <cols>
    <col min="1" max="1" width="10.83203125" customWidth="1"/>
    <col min="2" max="2" width="6.5" customWidth="1"/>
    <col min="3" max="3" width="8.83203125" customWidth="1"/>
    <col min="4" max="4" width="37.83203125" customWidth="1"/>
    <col min="5" max="5" width="21.83203125" customWidth="1"/>
    <col min="6" max="6" width="17.33203125" customWidth="1"/>
    <col min="7" max="7" width="16.33203125" customWidth="1"/>
    <col min="8" max="8" width="130" style="4" customWidth="1"/>
  </cols>
  <sheetData>
    <row r="1" spans="1:8" x14ac:dyDescent="0.25">
      <c r="A1" s="1" t="s">
        <v>371</v>
      </c>
      <c r="B1" s="1" t="s">
        <v>377</v>
      </c>
      <c r="C1" s="1" t="s">
        <v>378</v>
      </c>
      <c r="D1" s="1" t="s">
        <v>373</v>
      </c>
      <c r="E1" s="1" t="s">
        <v>381</v>
      </c>
      <c r="F1" s="1" t="s">
        <v>400</v>
      </c>
      <c r="G1" s="1" t="s">
        <v>401</v>
      </c>
      <c r="H1" s="3" t="s">
        <v>372</v>
      </c>
    </row>
    <row r="2" spans="1:8" hidden="1" x14ac:dyDescent="0.25">
      <c r="A2" t="str">
        <f>MID(H2, FIND("]", H2)+3, FIND(",", H2)-FIND("]", H2)-3)</f>
        <v>AIVDM</v>
      </c>
      <c r="B2" t="str">
        <f>LEFT(A2,2)</f>
        <v>AI</v>
      </c>
      <c r="C2" t="str">
        <f>RIGHT(A2,3)</f>
        <v>VDM</v>
      </c>
      <c r="D2" t="s">
        <v>374</v>
      </c>
      <c r="H2" s="4" t="s">
        <v>0</v>
      </c>
    </row>
    <row r="3" spans="1:8" x14ac:dyDescent="0.25">
      <c r="A3" t="str">
        <f>MID(H3, FIND("]", H3)+3, FIND(",", H3)-FIND("]", H3)-3)</f>
        <v>SARMC</v>
      </c>
      <c r="B3" t="str">
        <f t="shared" ref="B3:B66" si="0">LEFT(A3,2)</f>
        <v>SA</v>
      </c>
      <c r="C3" t="str">
        <f t="shared" ref="C3:C66" si="1">RIGHT(A3,3)</f>
        <v>RMC</v>
      </c>
      <c r="D3" s="2" t="s">
        <v>375</v>
      </c>
      <c r="E3" t="s">
        <v>409</v>
      </c>
      <c r="F3" t="str">
        <f>MID(H3,FIND(",A,",H3)+3, 8)</f>
        <v>5149.481</v>
      </c>
      <c r="G3" t="str">
        <f>MID(H3,FIND(",N,",H3)+3, 9)</f>
        <v>00407.224</v>
      </c>
      <c r="H3" s="4" t="s">
        <v>1</v>
      </c>
    </row>
    <row r="4" spans="1:8" hidden="1" x14ac:dyDescent="0.25">
      <c r="A4" t="str">
        <f>MID(H4, FIND("]", H4)+3, FIND(",", H4)-FIND("]", H4)-3)</f>
        <v>MARMB</v>
      </c>
      <c r="B4" t="str">
        <f t="shared" si="0"/>
        <v>MA</v>
      </c>
      <c r="C4" t="str">
        <f t="shared" si="1"/>
        <v>RMB</v>
      </c>
      <c r="D4" s="2" t="s">
        <v>376</v>
      </c>
      <c r="H4" s="4" t="s">
        <v>2</v>
      </c>
    </row>
    <row r="5" spans="1:8" hidden="1" x14ac:dyDescent="0.25">
      <c r="A5" t="str">
        <f t="shared" ref="A5:A68" si="2">MID(H5, FIND("]", H5)+3, FIND(",", H5)-FIND("]", H5)-3)</f>
        <v>AIVDM</v>
      </c>
      <c r="B5" t="str">
        <f t="shared" si="0"/>
        <v>AI</v>
      </c>
      <c r="C5" t="str">
        <f t="shared" si="1"/>
        <v>VDM</v>
      </c>
      <c r="D5" t="s">
        <v>374</v>
      </c>
      <c r="H5" s="4" t="s">
        <v>3</v>
      </c>
    </row>
    <row r="6" spans="1:8" x14ac:dyDescent="0.25">
      <c r="A6" t="str">
        <f t="shared" si="2"/>
        <v>MARMC</v>
      </c>
      <c r="B6" t="str">
        <f t="shared" si="0"/>
        <v>MA</v>
      </c>
      <c r="C6" t="str">
        <f t="shared" si="1"/>
        <v>RMC</v>
      </c>
      <c r="D6" s="2" t="s">
        <v>375</v>
      </c>
      <c r="E6" t="s">
        <v>409</v>
      </c>
      <c r="F6" t="str">
        <f>MID(H6,FIND(",A,",H6)+3, 10)</f>
        <v>5149.48100</v>
      </c>
      <c r="G6" t="str">
        <f>MID(H6,FIND(",N,",H6)+3, 9)</f>
        <v>407.22500</v>
      </c>
      <c r="H6" s="4" t="s">
        <v>4</v>
      </c>
    </row>
    <row r="7" spans="1:8" hidden="1" x14ac:dyDescent="0.25">
      <c r="A7" t="str">
        <f t="shared" si="2"/>
        <v>AIVDM</v>
      </c>
      <c r="B7" t="str">
        <f t="shared" si="0"/>
        <v>AI</v>
      </c>
      <c r="C7" t="str">
        <f t="shared" si="1"/>
        <v>VDM</v>
      </c>
      <c r="D7" t="s">
        <v>374</v>
      </c>
      <c r="H7" s="4" t="s">
        <v>5</v>
      </c>
    </row>
    <row r="8" spans="1:8" hidden="1" x14ac:dyDescent="0.25">
      <c r="A8" t="str">
        <f t="shared" si="2"/>
        <v>MAXTE</v>
      </c>
      <c r="B8" t="str">
        <f t="shared" si="0"/>
        <v>MA</v>
      </c>
      <c r="C8" t="str">
        <f t="shared" si="1"/>
        <v>XTE</v>
      </c>
      <c r="D8" s="2" t="s">
        <v>379</v>
      </c>
      <c r="H8" s="4" t="s">
        <v>6</v>
      </c>
    </row>
    <row r="9" spans="1:8" hidden="1" x14ac:dyDescent="0.25">
      <c r="A9" t="str">
        <f t="shared" si="2"/>
        <v>AIVDM</v>
      </c>
      <c r="B9" t="str">
        <f t="shared" si="0"/>
        <v>AI</v>
      </c>
      <c r="C9" t="str">
        <f t="shared" si="1"/>
        <v>VDM</v>
      </c>
      <c r="D9" t="s">
        <v>374</v>
      </c>
      <c r="H9" s="4" t="s">
        <v>7</v>
      </c>
    </row>
    <row r="10" spans="1:8" hidden="1" x14ac:dyDescent="0.25">
      <c r="A10" t="str">
        <f t="shared" si="2"/>
        <v>MABWC</v>
      </c>
      <c r="B10" t="str">
        <f t="shared" si="0"/>
        <v>MA</v>
      </c>
      <c r="C10" t="str">
        <f t="shared" si="1"/>
        <v>BWC</v>
      </c>
      <c r="D10" s="2" t="s">
        <v>393</v>
      </c>
      <c r="H10" s="4" t="s">
        <v>8</v>
      </c>
    </row>
    <row r="11" spans="1:8" hidden="1" x14ac:dyDescent="0.25">
      <c r="A11" t="str">
        <f t="shared" si="2"/>
        <v>AIVDM</v>
      </c>
      <c r="B11" t="str">
        <f t="shared" si="0"/>
        <v>AI</v>
      </c>
      <c r="C11" t="str">
        <f t="shared" si="1"/>
        <v>VDM</v>
      </c>
      <c r="D11" t="s">
        <v>374</v>
      </c>
      <c r="H11" s="4" t="s">
        <v>9</v>
      </c>
    </row>
    <row r="12" spans="1:8" hidden="1" x14ac:dyDescent="0.25">
      <c r="A12" t="str">
        <f t="shared" si="2"/>
        <v>AIVDM</v>
      </c>
      <c r="B12" t="str">
        <f t="shared" si="0"/>
        <v>AI</v>
      </c>
      <c r="C12" t="str">
        <f t="shared" si="1"/>
        <v>VDM</v>
      </c>
      <c r="D12" t="s">
        <v>374</v>
      </c>
      <c r="H12" s="4" t="s">
        <v>10</v>
      </c>
    </row>
    <row r="13" spans="1:8" hidden="1" x14ac:dyDescent="0.25">
      <c r="A13" t="str">
        <f t="shared" si="2"/>
        <v>AIVDM</v>
      </c>
      <c r="B13" t="str">
        <f t="shared" si="0"/>
        <v>AI</v>
      </c>
      <c r="C13" t="str">
        <f t="shared" si="1"/>
        <v>VDM</v>
      </c>
      <c r="D13" t="s">
        <v>374</v>
      </c>
      <c r="H13" s="4" t="s">
        <v>11</v>
      </c>
    </row>
    <row r="14" spans="1:8" hidden="1" x14ac:dyDescent="0.25">
      <c r="A14" t="str">
        <f t="shared" si="2"/>
        <v>AIVDM</v>
      </c>
      <c r="B14" t="str">
        <f t="shared" si="0"/>
        <v>AI</v>
      </c>
      <c r="C14" t="str">
        <f t="shared" si="1"/>
        <v>VDM</v>
      </c>
      <c r="D14" t="s">
        <v>374</v>
      </c>
      <c r="H14" s="4" t="s">
        <v>12</v>
      </c>
    </row>
    <row r="15" spans="1:8" hidden="1" x14ac:dyDescent="0.25">
      <c r="A15" t="str">
        <f t="shared" si="2"/>
        <v>AIVDM</v>
      </c>
      <c r="B15" t="str">
        <f t="shared" si="0"/>
        <v>AI</v>
      </c>
      <c r="C15" t="str">
        <f t="shared" si="1"/>
        <v>VDM</v>
      </c>
      <c r="D15" t="s">
        <v>374</v>
      </c>
      <c r="H15" s="4" t="s">
        <v>13</v>
      </c>
    </row>
    <row r="16" spans="1:8" hidden="1" x14ac:dyDescent="0.25">
      <c r="A16" t="str">
        <f t="shared" si="2"/>
        <v>AIVDM</v>
      </c>
      <c r="B16" t="str">
        <f t="shared" si="0"/>
        <v>AI</v>
      </c>
      <c r="C16" t="str">
        <f t="shared" si="1"/>
        <v>VDM</v>
      </c>
      <c r="D16" t="s">
        <v>374</v>
      </c>
      <c r="H16" s="4" t="s">
        <v>14</v>
      </c>
    </row>
    <row r="17" spans="1:8" hidden="1" x14ac:dyDescent="0.25">
      <c r="A17" t="str">
        <f t="shared" si="2"/>
        <v>AIVDM</v>
      </c>
      <c r="B17" t="str">
        <f t="shared" si="0"/>
        <v>AI</v>
      </c>
      <c r="C17" t="str">
        <f t="shared" si="1"/>
        <v>VDM</v>
      </c>
      <c r="D17" t="s">
        <v>374</v>
      </c>
      <c r="H17" s="4" t="s">
        <v>15</v>
      </c>
    </row>
    <row r="18" spans="1:8" hidden="1" x14ac:dyDescent="0.25">
      <c r="A18" t="str">
        <f t="shared" si="2"/>
        <v>SADPT</v>
      </c>
      <c r="B18" t="str">
        <f t="shared" si="0"/>
        <v>SA</v>
      </c>
      <c r="C18" t="str">
        <f t="shared" si="1"/>
        <v>DPT</v>
      </c>
      <c r="D18" t="s">
        <v>380</v>
      </c>
      <c r="H18" s="4" t="s">
        <v>16</v>
      </c>
    </row>
    <row r="19" spans="1:8" hidden="1" x14ac:dyDescent="0.25">
      <c r="A19" t="str">
        <f t="shared" si="2"/>
        <v>SADBT</v>
      </c>
      <c r="B19" t="str">
        <f t="shared" si="0"/>
        <v>SA</v>
      </c>
      <c r="C19" t="str">
        <f t="shared" si="1"/>
        <v>DBT</v>
      </c>
      <c r="D19" t="s">
        <v>384</v>
      </c>
      <c r="H19" s="4" t="s">
        <v>17</v>
      </c>
    </row>
    <row r="20" spans="1:8" hidden="1" x14ac:dyDescent="0.25">
      <c r="A20" t="str">
        <f t="shared" si="2"/>
        <v>SAVHW</v>
      </c>
      <c r="B20" t="str">
        <f t="shared" si="0"/>
        <v>SA</v>
      </c>
      <c r="C20" t="str">
        <f t="shared" si="1"/>
        <v>VHW</v>
      </c>
      <c r="D20" t="s">
        <v>387</v>
      </c>
      <c r="H20" s="4" t="s">
        <v>18</v>
      </c>
    </row>
    <row r="21" spans="1:8" hidden="1" x14ac:dyDescent="0.25">
      <c r="A21" t="str">
        <f t="shared" si="2"/>
        <v>SAHDG</v>
      </c>
      <c r="B21" t="str">
        <f t="shared" si="0"/>
        <v>SA</v>
      </c>
      <c r="C21" t="str">
        <f t="shared" si="1"/>
        <v>HDG</v>
      </c>
      <c r="D21" t="s">
        <v>388</v>
      </c>
      <c r="H21" s="4" t="s">
        <v>19</v>
      </c>
    </row>
    <row r="22" spans="1:8" hidden="1" x14ac:dyDescent="0.25">
      <c r="A22" t="str">
        <f t="shared" si="2"/>
        <v>AIVDM</v>
      </c>
      <c r="B22" t="str">
        <f t="shared" si="0"/>
        <v>AI</v>
      </c>
      <c r="C22" t="str">
        <f t="shared" si="1"/>
        <v>VDM</v>
      </c>
      <c r="D22" t="s">
        <v>374</v>
      </c>
      <c r="H22" s="4" t="s">
        <v>20</v>
      </c>
    </row>
    <row r="23" spans="1:8" hidden="1" x14ac:dyDescent="0.25">
      <c r="A23" t="str">
        <f t="shared" si="2"/>
        <v>AIVDM</v>
      </c>
      <c r="B23" t="str">
        <f t="shared" si="0"/>
        <v>AI</v>
      </c>
      <c r="C23" t="str">
        <f t="shared" si="1"/>
        <v>VDM</v>
      </c>
      <c r="D23" t="s">
        <v>374</v>
      </c>
      <c r="H23" s="4" t="s">
        <v>21</v>
      </c>
    </row>
    <row r="24" spans="1:8" hidden="1" x14ac:dyDescent="0.25">
      <c r="A24" t="str">
        <f t="shared" si="2"/>
        <v>AIVDM</v>
      </c>
      <c r="B24" t="str">
        <f t="shared" si="0"/>
        <v>AI</v>
      </c>
      <c r="C24" t="str">
        <f t="shared" si="1"/>
        <v>VDM</v>
      </c>
      <c r="D24" t="s">
        <v>374</v>
      </c>
      <c r="H24" s="4" t="s">
        <v>22</v>
      </c>
    </row>
    <row r="25" spans="1:8" hidden="1" x14ac:dyDescent="0.25">
      <c r="A25" t="str">
        <f t="shared" si="2"/>
        <v>MAAPB</v>
      </c>
      <c r="B25" t="str">
        <f t="shared" si="0"/>
        <v>MA</v>
      </c>
      <c r="C25" t="str">
        <f t="shared" si="1"/>
        <v>APB</v>
      </c>
      <c r="D25" t="s">
        <v>389</v>
      </c>
      <c r="H25" s="4" t="s">
        <v>23</v>
      </c>
    </row>
    <row r="26" spans="1:8" hidden="1" x14ac:dyDescent="0.25">
      <c r="A26" t="str">
        <f t="shared" si="2"/>
        <v>AIVDM</v>
      </c>
      <c r="B26" t="str">
        <f t="shared" si="0"/>
        <v>AI</v>
      </c>
      <c r="C26" t="str">
        <f t="shared" si="1"/>
        <v>VDM</v>
      </c>
      <c r="D26" t="s">
        <v>374</v>
      </c>
      <c r="H26" s="4" t="s">
        <v>24</v>
      </c>
    </row>
    <row r="27" spans="1:8" hidden="1" x14ac:dyDescent="0.25">
      <c r="A27" t="str">
        <f t="shared" si="2"/>
        <v>SAVWR</v>
      </c>
      <c r="B27" t="str">
        <f t="shared" si="0"/>
        <v>SA</v>
      </c>
      <c r="C27" t="str">
        <f t="shared" si="1"/>
        <v>VWR</v>
      </c>
      <c r="D27" t="s">
        <v>390</v>
      </c>
      <c r="H27" s="4" t="s">
        <v>25</v>
      </c>
    </row>
    <row r="28" spans="1:8" hidden="1" x14ac:dyDescent="0.25">
      <c r="A28" t="str">
        <f t="shared" si="2"/>
        <v>SAVWR</v>
      </c>
      <c r="B28" t="str">
        <f t="shared" si="0"/>
        <v>SA</v>
      </c>
      <c r="C28" t="str">
        <f t="shared" si="1"/>
        <v>VWR</v>
      </c>
      <c r="D28" t="s">
        <v>390</v>
      </c>
      <c r="H28" s="4" t="s">
        <v>26</v>
      </c>
    </row>
    <row r="29" spans="1:8" x14ac:dyDescent="0.25">
      <c r="A29" t="str">
        <f t="shared" si="2"/>
        <v>MARMC</v>
      </c>
      <c r="B29" t="str">
        <f t="shared" si="0"/>
        <v>MA</v>
      </c>
      <c r="C29" t="str">
        <f t="shared" si="1"/>
        <v>RMC</v>
      </c>
      <c r="D29" s="2" t="s">
        <v>375</v>
      </c>
      <c r="F29" t="str">
        <f>MID(H29,FIND(",A,",H29)+3, 10)</f>
        <v>5149.48100</v>
      </c>
      <c r="G29" t="str">
        <f>MID(H29,FIND(",N,",H29)+3, 9)</f>
        <v>407.22500</v>
      </c>
      <c r="H29" s="4" t="s">
        <v>27</v>
      </c>
    </row>
    <row r="30" spans="1:8" hidden="1" x14ac:dyDescent="0.25">
      <c r="A30" t="str">
        <f t="shared" si="2"/>
        <v>AIVDM</v>
      </c>
      <c r="B30" t="str">
        <f t="shared" si="0"/>
        <v>AI</v>
      </c>
      <c r="C30" t="str">
        <f t="shared" si="1"/>
        <v>VDM</v>
      </c>
      <c r="D30" t="s">
        <v>374</v>
      </c>
      <c r="H30" s="4" t="s">
        <v>28</v>
      </c>
    </row>
    <row r="31" spans="1:8" hidden="1" x14ac:dyDescent="0.25">
      <c r="A31" t="str">
        <f t="shared" si="2"/>
        <v>SAMTW</v>
      </c>
      <c r="B31" t="str">
        <f t="shared" si="0"/>
        <v>SA</v>
      </c>
      <c r="C31" t="str">
        <f t="shared" si="1"/>
        <v>MTW</v>
      </c>
      <c r="D31" t="s">
        <v>391</v>
      </c>
      <c r="H31" s="4" t="s">
        <v>29</v>
      </c>
    </row>
    <row r="32" spans="1:8" hidden="1" x14ac:dyDescent="0.25">
      <c r="A32" t="str">
        <f t="shared" si="2"/>
        <v>MAXTE</v>
      </c>
      <c r="B32" t="str">
        <f t="shared" si="0"/>
        <v>MA</v>
      </c>
      <c r="C32" t="str">
        <f t="shared" si="1"/>
        <v>XTE</v>
      </c>
      <c r="D32" s="2" t="s">
        <v>379</v>
      </c>
      <c r="H32" s="4" t="s">
        <v>6</v>
      </c>
    </row>
    <row r="33" spans="1:8" hidden="1" x14ac:dyDescent="0.25">
      <c r="A33" t="str">
        <f t="shared" si="2"/>
        <v>AIVDM</v>
      </c>
      <c r="B33" t="str">
        <f t="shared" si="0"/>
        <v>AI</v>
      </c>
      <c r="C33" t="str">
        <f t="shared" si="1"/>
        <v>VDM</v>
      </c>
      <c r="D33" t="s">
        <v>374</v>
      </c>
      <c r="H33" s="4" t="s">
        <v>30</v>
      </c>
    </row>
    <row r="34" spans="1:8" hidden="1" x14ac:dyDescent="0.25">
      <c r="A34" t="str">
        <f t="shared" si="2"/>
        <v>MABWC</v>
      </c>
      <c r="B34" t="str">
        <f t="shared" si="0"/>
        <v>MA</v>
      </c>
      <c r="C34" t="str">
        <f t="shared" si="1"/>
        <v>BWC</v>
      </c>
      <c r="D34" s="2" t="s">
        <v>393</v>
      </c>
      <c r="H34" s="4" t="s">
        <v>31</v>
      </c>
    </row>
    <row r="35" spans="1:8" hidden="1" x14ac:dyDescent="0.25">
      <c r="A35" t="str">
        <f t="shared" si="2"/>
        <v>MABWR</v>
      </c>
      <c r="B35" t="str">
        <f t="shared" si="0"/>
        <v>MA</v>
      </c>
      <c r="C35" t="str">
        <f t="shared" si="1"/>
        <v>BWR</v>
      </c>
      <c r="D35" t="s">
        <v>392</v>
      </c>
      <c r="H35" s="4" t="s">
        <v>32</v>
      </c>
    </row>
    <row r="36" spans="1:8" hidden="1" x14ac:dyDescent="0.25">
      <c r="A36" t="str">
        <f t="shared" si="2"/>
        <v>MAHSC</v>
      </c>
      <c r="B36" t="str">
        <f t="shared" si="0"/>
        <v>MA</v>
      </c>
      <c r="C36" t="str">
        <f t="shared" si="1"/>
        <v>HSC</v>
      </c>
      <c r="D36" t="s">
        <v>394</v>
      </c>
      <c r="H36" s="4" t="s">
        <v>33</v>
      </c>
    </row>
    <row r="37" spans="1:8" hidden="1" x14ac:dyDescent="0.25">
      <c r="A37" t="str">
        <f t="shared" si="2"/>
        <v>MARMB</v>
      </c>
      <c r="B37" t="str">
        <f t="shared" si="0"/>
        <v>MA</v>
      </c>
      <c r="C37" t="str">
        <f t="shared" si="1"/>
        <v>RMB</v>
      </c>
      <c r="D37" s="2" t="s">
        <v>376</v>
      </c>
      <c r="H37" s="4" t="s">
        <v>34</v>
      </c>
    </row>
    <row r="38" spans="1:8" hidden="1" x14ac:dyDescent="0.25">
      <c r="A38" t="str">
        <f t="shared" si="2"/>
        <v>ECAPB</v>
      </c>
      <c r="B38" t="str">
        <f t="shared" si="0"/>
        <v>EC</v>
      </c>
      <c r="C38" t="str">
        <f t="shared" si="1"/>
        <v>APB</v>
      </c>
      <c r="D38" t="s">
        <v>389</v>
      </c>
      <c r="H38" s="4" t="s">
        <v>35</v>
      </c>
    </row>
    <row r="39" spans="1:8" hidden="1" x14ac:dyDescent="0.25">
      <c r="A39" t="str">
        <f t="shared" si="2"/>
        <v>AIVDM</v>
      </c>
      <c r="B39" t="str">
        <f t="shared" si="0"/>
        <v>AI</v>
      </c>
      <c r="C39" t="str">
        <f t="shared" si="1"/>
        <v>VDM</v>
      </c>
      <c r="D39" t="s">
        <v>374</v>
      </c>
      <c r="H39" s="4" t="s">
        <v>36</v>
      </c>
    </row>
    <row r="40" spans="1:8" x14ac:dyDescent="0.25">
      <c r="A40" t="str">
        <f t="shared" si="2"/>
        <v>GPGLL</v>
      </c>
      <c r="B40" t="str">
        <f t="shared" si="0"/>
        <v>GP</v>
      </c>
      <c r="C40" t="str">
        <f t="shared" si="1"/>
        <v>GLL</v>
      </c>
      <c r="D40" t="s">
        <v>395</v>
      </c>
      <c r="F40" t="str">
        <f>MID(H40,FIND(",",H40)+1, 8)</f>
        <v>5149.481</v>
      </c>
      <c r="G40" t="str">
        <f>MID(H40,FIND(",N,",H40)+3, 9)</f>
        <v>00407.224</v>
      </c>
      <c r="H40" s="4" t="s">
        <v>37</v>
      </c>
    </row>
    <row r="41" spans="1:8" x14ac:dyDescent="0.25">
      <c r="A41" t="str">
        <f t="shared" si="2"/>
        <v>GPRMC</v>
      </c>
      <c r="B41" t="str">
        <f t="shared" si="0"/>
        <v>GP</v>
      </c>
      <c r="C41" t="str">
        <f t="shared" si="1"/>
        <v>RMC</v>
      </c>
      <c r="D41" s="2" t="s">
        <v>375</v>
      </c>
      <c r="F41" t="str">
        <f>MID(H41,FIND(",A,",H41)+3, 8)</f>
        <v>5149.481</v>
      </c>
      <c r="G41" t="str">
        <f>MID(H41,FIND(",N,",H41)+3, 9)</f>
        <v>00407.224</v>
      </c>
      <c r="H41" s="4" t="s">
        <v>38</v>
      </c>
    </row>
    <row r="42" spans="1:8" hidden="1" x14ac:dyDescent="0.25">
      <c r="A42" t="str">
        <f t="shared" si="2"/>
        <v>AIVDM</v>
      </c>
      <c r="B42" t="str">
        <f t="shared" si="0"/>
        <v>AI</v>
      </c>
      <c r="C42" t="str">
        <f t="shared" si="1"/>
        <v>VDM</v>
      </c>
      <c r="D42" t="s">
        <v>374</v>
      </c>
      <c r="H42" s="4" t="s">
        <v>39</v>
      </c>
    </row>
    <row r="43" spans="1:8" hidden="1" x14ac:dyDescent="0.25">
      <c r="A43" t="str">
        <f t="shared" si="2"/>
        <v>GPVTG</v>
      </c>
      <c r="B43" t="str">
        <f t="shared" si="0"/>
        <v>GP</v>
      </c>
      <c r="C43" t="str">
        <f t="shared" si="1"/>
        <v>VTG</v>
      </c>
      <c r="D43" t="s">
        <v>398</v>
      </c>
      <c r="H43" s="4" t="s">
        <v>40</v>
      </c>
    </row>
    <row r="44" spans="1:8" hidden="1" x14ac:dyDescent="0.25">
      <c r="A44" t="str">
        <f t="shared" si="2"/>
        <v>AIVDM</v>
      </c>
      <c r="B44" t="str">
        <f t="shared" si="0"/>
        <v>AI</v>
      </c>
      <c r="C44" t="str">
        <f t="shared" si="1"/>
        <v>VDM</v>
      </c>
      <c r="D44" t="s">
        <v>374</v>
      </c>
      <c r="H44" s="4" t="s">
        <v>41</v>
      </c>
    </row>
    <row r="45" spans="1:8" hidden="1" x14ac:dyDescent="0.25">
      <c r="A45" t="str">
        <f t="shared" si="2"/>
        <v>SADPT</v>
      </c>
      <c r="B45" t="str">
        <f t="shared" si="0"/>
        <v>SA</v>
      </c>
      <c r="C45" t="str">
        <f t="shared" si="1"/>
        <v>DPT</v>
      </c>
      <c r="D45" t="s">
        <v>380</v>
      </c>
      <c r="H45" s="4" t="s">
        <v>42</v>
      </c>
    </row>
    <row r="46" spans="1:8" hidden="1" x14ac:dyDescent="0.25">
      <c r="A46" t="str">
        <f t="shared" si="2"/>
        <v>SADBT</v>
      </c>
      <c r="B46" t="str">
        <f t="shared" si="0"/>
        <v>SA</v>
      </c>
      <c r="C46" t="str">
        <f t="shared" si="1"/>
        <v>DBT</v>
      </c>
      <c r="D46" t="s">
        <v>384</v>
      </c>
      <c r="H46" s="4" t="s">
        <v>17</v>
      </c>
    </row>
    <row r="47" spans="1:8" hidden="1" x14ac:dyDescent="0.25">
      <c r="A47" t="str">
        <f t="shared" si="2"/>
        <v>GPZDA</v>
      </c>
      <c r="B47" t="str">
        <f t="shared" si="0"/>
        <v>GP</v>
      </c>
      <c r="C47" t="str">
        <f t="shared" si="1"/>
        <v>ZDA</v>
      </c>
      <c r="D47" t="s">
        <v>396</v>
      </c>
      <c r="H47" s="4" t="s">
        <v>43</v>
      </c>
    </row>
    <row r="48" spans="1:8" hidden="1" x14ac:dyDescent="0.25">
      <c r="A48" t="str">
        <f t="shared" si="2"/>
        <v>AIVDM</v>
      </c>
      <c r="B48" t="str">
        <f t="shared" si="0"/>
        <v>AI</v>
      </c>
      <c r="C48" t="str">
        <f t="shared" si="1"/>
        <v>VDM</v>
      </c>
      <c r="D48" t="s">
        <v>374</v>
      </c>
      <c r="H48" s="4" t="s">
        <v>44</v>
      </c>
    </row>
    <row r="49" spans="1:8" hidden="1" x14ac:dyDescent="0.25">
      <c r="A49" t="str">
        <f t="shared" si="2"/>
        <v>ECMWV</v>
      </c>
      <c r="B49" t="str">
        <f t="shared" si="0"/>
        <v>EC</v>
      </c>
      <c r="C49" t="str">
        <f t="shared" si="1"/>
        <v>MWV</v>
      </c>
      <c r="D49" t="s">
        <v>397</v>
      </c>
      <c r="H49" s="4" t="s">
        <v>45</v>
      </c>
    </row>
    <row r="50" spans="1:8" hidden="1" x14ac:dyDescent="0.25">
      <c r="A50" t="str">
        <f t="shared" si="2"/>
        <v>AIVDM</v>
      </c>
      <c r="B50" t="str">
        <f t="shared" si="0"/>
        <v>AI</v>
      </c>
      <c r="C50" t="str">
        <f t="shared" si="1"/>
        <v>VDM</v>
      </c>
      <c r="D50" t="s">
        <v>374</v>
      </c>
      <c r="H50" s="4" t="s">
        <v>46</v>
      </c>
    </row>
    <row r="51" spans="1:8" x14ac:dyDescent="0.25">
      <c r="A51" t="str">
        <f t="shared" si="2"/>
        <v>GPGGA</v>
      </c>
      <c r="B51" t="str">
        <f t="shared" si="0"/>
        <v>GP</v>
      </c>
      <c r="C51" t="str">
        <f t="shared" si="1"/>
        <v>GGA</v>
      </c>
      <c r="D51" t="s">
        <v>399</v>
      </c>
      <c r="F51" t="str">
        <f>MID(H51, FIND(CHAR(160),SUBSTITUTE(H51,",",CHAR(160),2))+1,8)</f>
        <v>5149.481</v>
      </c>
      <c r="G51" t="str">
        <f>MID(H51,FIND(",N,",H51)+3, 9)</f>
        <v>00407.224</v>
      </c>
      <c r="H51" s="4" t="s">
        <v>47</v>
      </c>
    </row>
    <row r="52" spans="1:8" hidden="1" x14ac:dyDescent="0.25">
      <c r="A52" t="str">
        <f t="shared" si="2"/>
        <v>AIVDM</v>
      </c>
      <c r="B52" t="str">
        <f t="shared" si="0"/>
        <v>AI</v>
      </c>
      <c r="C52" t="str">
        <f t="shared" si="1"/>
        <v>VDM</v>
      </c>
      <c r="D52" t="s">
        <v>374</v>
      </c>
      <c r="H52" s="4" t="s">
        <v>48</v>
      </c>
    </row>
    <row r="53" spans="1:8" hidden="1" x14ac:dyDescent="0.25">
      <c r="A53" t="str">
        <f t="shared" si="2"/>
        <v>SAVWR</v>
      </c>
      <c r="B53" t="str">
        <f t="shared" si="0"/>
        <v>SA</v>
      </c>
      <c r="C53" t="str">
        <f t="shared" si="1"/>
        <v>VWR</v>
      </c>
      <c r="D53" t="s">
        <v>390</v>
      </c>
      <c r="H53" s="4" t="s">
        <v>49</v>
      </c>
    </row>
    <row r="54" spans="1:8" hidden="1" x14ac:dyDescent="0.25">
      <c r="A54" t="str">
        <f t="shared" si="2"/>
        <v>SAVWR</v>
      </c>
      <c r="B54" t="str">
        <f t="shared" si="0"/>
        <v>SA</v>
      </c>
      <c r="C54" t="str">
        <f t="shared" si="1"/>
        <v>VWR</v>
      </c>
      <c r="D54" t="s">
        <v>390</v>
      </c>
      <c r="H54" s="4" t="s">
        <v>50</v>
      </c>
    </row>
    <row r="55" spans="1:8" hidden="1" x14ac:dyDescent="0.25">
      <c r="A55" t="str">
        <f t="shared" si="2"/>
        <v>MABWR</v>
      </c>
      <c r="B55" t="str">
        <f t="shared" si="0"/>
        <v>MA</v>
      </c>
      <c r="C55" t="str">
        <f t="shared" si="1"/>
        <v>BWR</v>
      </c>
      <c r="D55" t="s">
        <v>392</v>
      </c>
      <c r="H55" s="4" t="s">
        <v>51</v>
      </c>
    </row>
    <row r="56" spans="1:8" hidden="1" x14ac:dyDescent="0.25">
      <c r="A56" t="str">
        <f t="shared" si="2"/>
        <v>VDM</v>
      </c>
      <c r="B56" t="str">
        <f t="shared" si="0"/>
        <v>VD</v>
      </c>
      <c r="C56" t="str">
        <f t="shared" si="1"/>
        <v>VDM</v>
      </c>
      <c r="D56" t="s">
        <v>374</v>
      </c>
      <c r="H56" s="4" t="s">
        <v>52</v>
      </c>
    </row>
    <row r="57" spans="1:8" hidden="1" x14ac:dyDescent="0.25">
      <c r="A57" t="str">
        <f t="shared" si="2"/>
        <v>SAVHW</v>
      </c>
      <c r="B57" t="str">
        <f t="shared" si="0"/>
        <v>SA</v>
      </c>
      <c r="C57" t="str">
        <f t="shared" si="1"/>
        <v>VHW</v>
      </c>
      <c r="D57" t="s">
        <v>387</v>
      </c>
      <c r="H57" s="4" t="s">
        <v>53</v>
      </c>
    </row>
    <row r="58" spans="1:8" hidden="1" x14ac:dyDescent="0.25">
      <c r="A58" t="str">
        <f t="shared" si="2"/>
        <v>SAHDG</v>
      </c>
      <c r="B58" t="str">
        <f t="shared" si="0"/>
        <v>SA</v>
      </c>
      <c r="C58" t="str">
        <f t="shared" si="1"/>
        <v>HDG</v>
      </c>
      <c r="D58" t="s">
        <v>388</v>
      </c>
      <c r="H58" s="4" t="s">
        <v>19</v>
      </c>
    </row>
    <row r="59" spans="1:8" hidden="1" x14ac:dyDescent="0.25">
      <c r="A59" t="str">
        <f t="shared" si="2"/>
        <v>MAHSC</v>
      </c>
      <c r="B59" t="str">
        <f t="shared" si="0"/>
        <v>MA</v>
      </c>
      <c r="C59" t="str">
        <f t="shared" si="1"/>
        <v>HSC</v>
      </c>
      <c r="D59" t="s">
        <v>394</v>
      </c>
      <c r="H59" s="4" t="s">
        <v>54</v>
      </c>
    </row>
    <row r="60" spans="1:8" hidden="1" x14ac:dyDescent="0.25">
      <c r="A60" t="str">
        <f t="shared" si="2"/>
        <v>AIVDM</v>
      </c>
      <c r="B60" t="str">
        <f t="shared" si="0"/>
        <v>AI</v>
      </c>
      <c r="C60" t="str">
        <f t="shared" si="1"/>
        <v>VDM</v>
      </c>
      <c r="D60" t="s">
        <v>374</v>
      </c>
      <c r="H60" s="4" t="s">
        <v>55</v>
      </c>
    </row>
    <row r="61" spans="1:8" hidden="1" x14ac:dyDescent="0.25">
      <c r="A61" t="str">
        <f t="shared" si="2"/>
        <v>MARMB</v>
      </c>
      <c r="B61" t="str">
        <f t="shared" si="0"/>
        <v>MA</v>
      </c>
      <c r="C61" t="str">
        <f t="shared" si="1"/>
        <v>RMB</v>
      </c>
      <c r="D61" s="2" t="s">
        <v>376</v>
      </c>
      <c r="H61" s="4" t="s">
        <v>56</v>
      </c>
    </row>
    <row r="62" spans="1:8" hidden="1" x14ac:dyDescent="0.25">
      <c r="A62" t="str">
        <f t="shared" si="2"/>
        <v>AIVDM</v>
      </c>
      <c r="B62" t="str">
        <f t="shared" si="0"/>
        <v>AI</v>
      </c>
      <c r="C62" t="str">
        <f t="shared" si="1"/>
        <v>VDM</v>
      </c>
      <c r="D62" t="s">
        <v>374</v>
      </c>
      <c r="H62" s="4" t="s">
        <v>57</v>
      </c>
    </row>
    <row r="63" spans="1:8" x14ac:dyDescent="0.25">
      <c r="A63" t="str">
        <f t="shared" si="2"/>
        <v>MARMC</v>
      </c>
      <c r="B63" t="str">
        <f t="shared" si="0"/>
        <v>MA</v>
      </c>
      <c r="C63" t="str">
        <f t="shared" si="1"/>
        <v>RMC</v>
      </c>
      <c r="D63" s="2" t="s">
        <v>375</v>
      </c>
      <c r="F63" t="str">
        <f>MID(H63,FIND(",A,",H63)+3, 10)</f>
        <v>5149.48100</v>
      </c>
      <c r="G63" t="str">
        <f>MID(H63,FIND(",N,",H63)+3, 9)</f>
        <v>407.22400</v>
      </c>
      <c r="H63" s="4" t="s">
        <v>58</v>
      </c>
    </row>
    <row r="64" spans="1:8" hidden="1" x14ac:dyDescent="0.25">
      <c r="A64" t="str">
        <f t="shared" si="2"/>
        <v>AIVDM</v>
      </c>
      <c r="B64" t="str">
        <f t="shared" si="0"/>
        <v>AI</v>
      </c>
      <c r="C64" t="str">
        <f t="shared" si="1"/>
        <v>VDM</v>
      </c>
      <c r="D64" t="s">
        <v>374</v>
      </c>
      <c r="H64" s="4" t="s">
        <v>59</v>
      </c>
    </row>
    <row r="65" spans="1:8" hidden="1" x14ac:dyDescent="0.25">
      <c r="A65" t="str">
        <f t="shared" si="2"/>
        <v>MAXTE</v>
      </c>
      <c r="B65" t="str">
        <f t="shared" si="0"/>
        <v>MA</v>
      </c>
      <c r="C65" t="str">
        <f t="shared" si="1"/>
        <v>XTE</v>
      </c>
      <c r="D65" s="2" t="s">
        <v>379</v>
      </c>
      <c r="H65" s="4" t="s">
        <v>60</v>
      </c>
    </row>
    <row r="66" spans="1:8" hidden="1" x14ac:dyDescent="0.25">
      <c r="A66" t="str">
        <f t="shared" si="2"/>
        <v>AIVDM</v>
      </c>
      <c r="B66" t="str">
        <f t="shared" si="0"/>
        <v>AI</v>
      </c>
      <c r="C66" t="str">
        <f t="shared" si="1"/>
        <v>VDM</v>
      </c>
      <c r="D66" t="s">
        <v>374</v>
      </c>
      <c r="H66" s="4" t="s">
        <v>61</v>
      </c>
    </row>
    <row r="67" spans="1:8" hidden="1" x14ac:dyDescent="0.25">
      <c r="A67" t="str">
        <f t="shared" si="2"/>
        <v>MABWC</v>
      </c>
      <c r="B67" t="str">
        <f t="shared" ref="B67:B130" si="3">LEFT(A67,2)</f>
        <v>MA</v>
      </c>
      <c r="C67" t="str">
        <f t="shared" ref="C67:C130" si="4">RIGHT(A67,3)</f>
        <v>BWC</v>
      </c>
      <c r="D67" s="2" t="s">
        <v>393</v>
      </c>
      <c r="H67" s="4" t="s">
        <v>62</v>
      </c>
    </row>
    <row r="68" spans="1:8" hidden="1" x14ac:dyDescent="0.25">
      <c r="A68" t="str">
        <f t="shared" si="2"/>
        <v>AIVDM</v>
      </c>
      <c r="B68" t="str">
        <f t="shared" si="3"/>
        <v>AI</v>
      </c>
      <c r="C68" t="str">
        <f t="shared" si="4"/>
        <v>VDM</v>
      </c>
      <c r="D68" t="s">
        <v>374</v>
      </c>
      <c r="H68" s="4" t="s">
        <v>63</v>
      </c>
    </row>
    <row r="69" spans="1:8" hidden="1" x14ac:dyDescent="0.25">
      <c r="A69" t="str">
        <f t="shared" ref="A69:A132" si="5">MID(H69, FIND("]", H69)+3, FIND(",", H69)-FIND("]", H69)-3)</f>
        <v>AIVDM</v>
      </c>
      <c r="B69" t="str">
        <f t="shared" si="3"/>
        <v>AI</v>
      </c>
      <c r="C69" t="str">
        <f t="shared" si="4"/>
        <v>VDM</v>
      </c>
      <c r="D69" t="s">
        <v>374</v>
      </c>
      <c r="H69" s="4" t="s">
        <v>64</v>
      </c>
    </row>
    <row r="70" spans="1:8" hidden="1" x14ac:dyDescent="0.25">
      <c r="A70" t="str">
        <f t="shared" si="5"/>
        <v>AIVDM</v>
      </c>
      <c r="B70" t="str">
        <f t="shared" si="3"/>
        <v>AI</v>
      </c>
      <c r="C70" t="str">
        <f t="shared" si="4"/>
        <v>VDM</v>
      </c>
      <c r="D70" t="s">
        <v>374</v>
      </c>
      <c r="H70" s="4" t="s">
        <v>65</v>
      </c>
    </row>
    <row r="71" spans="1:8" hidden="1" x14ac:dyDescent="0.25">
      <c r="A71" t="str">
        <f t="shared" si="5"/>
        <v>SAMTW</v>
      </c>
      <c r="B71" t="str">
        <f t="shared" si="3"/>
        <v>SA</v>
      </c>
      <c r="C71" t="str">
        <f t="shared" si="4"/>
        <v>MTW</v>
      </c>
      <c r="D71" t="s">
        <v>391</v>
      </c>
      <c r="H71" s="4" t="s">
        <v>66</v>
      </c>
    </row>
    <row r="72" spans="1:8" hidden="1" x14ac:dyDescent="0.25">
      <c r="A72" t="str">
        <f t="shared" si="5"/>
        <v>AIVDM</v>
      </c>
      <c r="B72" t="str">
        <f t="shared" si="3"/>
        <v>AI</v>
      </c>
      <c r="C72" t="str">
        <f t="shared" si="4"/>
        <v>VDM</v>
      </c>
      <c r="D72" t="s">
        <v>374</v>
      </c>
      <c r="H72" s="4" t="s">
        <v>67</v>
      </c>
    </row>
    <row r="73" spans="1:8" hidden="1" x14ac:dyDescent="0.25">
      <c r="A73" t="str">
        <f t="shared" si="5"/>
        <v>AIVDM</v>
      </c>
      <c r="B73" t="str">
        <f t="shared" si="3"/>
        <v>AI</v>
      </c>
      <c r="C73" t="str">
        <f t="shared" si="4"/>
        <v>VDM</v>
      </c>
      <c r="D73" t="s">
        <v>374</v>
      </c>
      <c r="H73" s="4" t="s">
        <v>68</v>
      </c>
    </row>
    <row r="74" spans="1:8" hidden="1" x14ac:dyDescent="0.25">
      <c r="A74" t="str">
        <f t="shared" si="5"/>
        <v>SADPT</v>
      </c>
      <c r="B74" t="str">
        <f t="shared" si="3"/>
        <v>SA</v>
      </c>
      <c r="C74" t="str">
        <f t="shared" si="4"/>
        <v>DPT</v>
      </c>
      <c r="D74" t="s">
        <v>380</v>
      </c>
      <c r="E74" t="s">
        <v>383</v>
      </c>
      <c r="H74" s="4" t="s">
        <v>69</v>
      </c>
    </row>
    <row r="75" spans="1:8" hidden="1" x14ac:dyDescent="0.25">
      <c r="A75" t="str">
        <f t="shared" si="5"/>
        <v>SADBT</v>
      </c>
      <c r="B75" t="str">
        <f t="shared" si="3"/>
        <v>SA</v>
      </c>
      <c r="C75" t="str">
        <f t="shared" si="4"/>
        <v>DBT</v>
      </c>
      <c r="D75" t="s">
        <v>384</v>
      </c>
      <c r="E75" t="s">
        <v>385</v>
      </c>
      <c r="H75" s="4" t="s">
        <v>70</v>
      </c>
    </row>
    <row r="76" spans="1:8" hidden="1" x14ac:dyDescent="0.25">
      <c r="A76" t="str">
        <f t="shared" si="5"/>
        <v>AIVDM</v>
      </c>
      <c r="B76" t="str">
        <f t="shared" si="3"/>
        <v>AI</v>
      </c>
      <c r="C76" t="str">
        <f t="shared" si="4"/>
        <v>VDM</v>
      </c>
      <c r="D76" t="s">
        <v>374</v>
      </c>
      <c r="H76" s="4" t="s">
        <v>71</v>
      </c>
    </row>
    <row r="77" spans="1:8" hidden="1" x14ac:dyDescent="0.25">
      <c r="A77" t="str">
        <f t="shared" si="5"/>
        <v>AIVDM</v>
      </c>
      <c r="B77" t="str">
        <f t="shared" si="3"/>
        <v>AI</v>
      </c>
      <c r="C77" t="str">
        <f t="shared" si="4"/>
        <v>VDM</v>
      </c>
      <c r="D77" t="s">
        <v>374</v>
      </c>
      <c r="H77" s="4" t="s">
        <v>72</v>
      </c>
    </row>
    <row r="78" spans="1:8" hidden="1" x14ac:dyDescent="0.25">
      <c r="A78" t="str">
        <f t="shared" si="5"/>
        <v>AIVDM</v>
      </c>
      <c r="B78" t="str">
        <f t="shared" si="3"/>
        <v>AI</v>
      </c>
      <c r="C78" t="str">
        <f t="shared" si="4"/>
        <v>VDM</v>
      </c>
      <c r="D78" t="s">
        <v>374</v>
      </c>
      <c r="H78" s="4" t="s">
        <v>73</v>
      </c>
    </row>
    <row r="79" spans="1:8" hidden="1" x14ac:dyDescent="0.25">
      <c r="A79" t="str">
        <f t="shared" si="5"/>
        <v>AIVDM</v>
      </c>
      <c r="B79" t="str">
        <f t="shared" si="3"/>
        <v>AI</v>
      </c>
      <c r="C79" t="str">
        <f t="shared" si="4"/>
        <v>VDM</v>
      </c>
      <c r="D79" t="s">
        <v>374</v>
      </c>
      <c r="H79" s="4" t="s">
        <v>74</v>
      </c>
    </row>
    <row r="80" spans="1:8" hidden="1" x14ac:dyDescent="0.25">
      <c r="A80" t="str">
        <f t="shared" si="5"/>
        <v>AIVDM</v>
      </c>
      <c r="B80" t="str">
        <f t="shared" si="3"/>
        <v>AI</v>
      </c>
      <c r="C80" t="str">
        <f t="shared" si="4"/>
        <v>VDM</v>
      </c>
      <c r="D80" t="s">
        <v>374</v>
      </c>
      <c r="H80" s="4" t="s">
        <v>75</v>
      </c>
    </row>
    <row r="81" spans="1:8" hidden="1" x14ac:dyDescent="0.25">
      <c r="A81" t="str">
        <f t="shared" si="5"/>
        <v>SADPT</v>
      </c>
      <c r="B81" t="str">
        <f t="shared" si="3"/>
        <v>SA</v>
      </c>
      <c r="C81" t="str">
        <f t="shared" si="4"/>
        <v>DPT</v>
      </c>
      <c r="D81" t="s">
        <v>380</v>
      </c>
      <c r="H81" s="4" t="s">
        <v>76</v>
      </c>
    </row>
    <row r="82" spans="1:8" hidden="1" x14ac:dyDescent="0.25">
      <c r="A82" t="str">
        <f t="shared" si="5"/>
        <v>SADBT</v>
      </c>
      <c r="B82" t="str">
        <f t="shared" si="3"/>
        <v>SA</v>
      </c>
      <c r="C82" t="str">
        <f t="shared" si="4"/>
        <v>DBT</v>
      </c>
      <c r="D82" t="s">
        <v>384</v>
      </c>
      <c r="H82" s="4" t="s">
        <v>17</v>
      </c>
    </row>
    <row r="83" spans="1:8" x14ac:dyDescent="0.25">
      <c r="A83" t="str">
        <f t="shared" si="5"/>
        <v>MARMC</v>
      </c>
      <c r="B83" t="str">
        <f t="shared" si="3"/>
        <v>MA</v>
      </c>
      <c r="C83" t="str">
        <f t="shared" si="4"/>
        <v>RMC</v>
      </c>
      <c r="D83" s="2" t="s">
        <v>375</v>
      </c>
      <c r="F83" t="str">
        <f>MID(H83,FIND(",A,",H83)+3, 10)</f>
        <v>5149.48100</v>
      </c>
      <c r="G83" t="str">
        <f>MID(H83,FIND(",N,",H83)+3, 9)</f>
        <v>407.22400</v>
      </c>
      <c r="H83" s="4" t="s">
        <v>77</v>
      </c>
    </row>
    <row r="84" spans="1:8" hidden="1" x14ac:dyDescent="0.25">
      <c r="A84" t="str">
        <f t="shared" si="5"/>
        <v>SAVHW</v>
      </c>
      <c r="B84" t="str">
        <f t="shared" si="3"/>
        <v>SA</v>
      </c>
      <c r="C84" t="str">
        <f t="shared" si="4"/>
        <v>VHW</v>
      </c>
      <c r="D84" t="s">
        <v>387</v>
      </c>
      <c r="H84" s="4" t="s">
        <v>78</v>
      </c>
    </row>
    <row r="85" spans="1:8" hidden="1" x14ac:dyDescent="0.25">
      <c r="A85" t="str">
        <f t="shared" si="5"/>
        <v>SAHDG</v>
      </c>
      <c r="B85" t="str">
        <f t="shared" si="3"/>
        <v>SA</v>
      </c>
      <c r="C85" t="str">
        <f t="shared" si="4"/>
        <v>HDG</v>
      </c>
      <c r="D85" t="s">
        <v>388</v>
      </c>
      <c r="H85" s="4" t="s">
        <v>19</v>
      </c>
    </row>
    <row r="86" spans="1:8" hidden="1" x14ac:dyDescent="0.25">
      <c r="A86" t="str">
        <f t="shared" si="5"/>
        <v>AIVDM</v>
      </c>
      <c r="B86" t="str">
        <f t="shared" si="3"/>
        <v>AI</v>
      </c>
      <c r="C86" t="str">
        <f t="shared" si="4"/>
        <v>VDM</v>
      </c>
      <c r="D86" t="s">
        <v>374</v>
      </c>
      <c r="H86" s="4" t="s">
        <v>79</v>
      </c>
    </row>
    <row r="87" spans="1:8" hidden="1" x14ac:dyDescent="0.25">
      <c r="A87" t="str">
        <f t="shared" si="5"/>
        <v>AIVDM</v>
      </c>
      <c r="B87" t="str">
        <f t="shared" si="3"/>
        <v>AI</v>
      </c>
      <c r="C87" t="str">
        <f t="shared" si="4"/>
        <v>VDM</v>
      </c>
      <c r="D87" t="s">
        <v>374</v>
      </c>
      <c r="H87" s="4" t="s">
        <v>80</v>
      </c>
    </row>
    <row r="88" spans="1:8" hidden="1" x14ac:dyDescent="0.25">
      <c r="A88" t="str">
        <f t="shared" si="5"/>
        <v>AIVDM</v>
      </c>
      <c r="B88" t="str">
        <f t="shared" si="3"/>
        <v>AI</v>
      </c>
      <c r="C88" t="str">
        <f t="shared" si="4"/>
        <v>VDM</v>
      </c>
      <c r="D88" t="s">
        <v>374</v>
      </c>
      <c r="H88" s="4" t="s">
        <v>81</v>
      </c>
    </row>
    <row r="89" spans="1:8" hidden="1" x14ac:dyDescent="0.25">
      <c r="A89" t="str">
        <f t="shared" si="5"/>
        <v>SAVWR</v>
      </c>
      <c r="B89" t="str">
        <f t="shared" si="3"/>
        <v>SA</v>
      </c>
      <c r="C89" t="str">
        <f t="shared" si="4"/>
        <v>VWR</v>
      </c>
      <c r="D89" t="s">
        <v>390</v>
      </c>
      <c r="H89" s="4" t="s">
        <v>82</v>
      </c>
    </row>
    <row r="90" spans="1:8" hidden="1" x14ac:dyDescent="0.25">
      <c r="A90" t="str">
        <f t="shared" si="5"/>
        <v>SAVWR</v>
      </c>
      <c r="B90" t="str">
        <f t="shared" si="3"/>
        <v>SA</v>
      </c>
      <c r="C90" t="str">
        <f t="shared" si="4"/>
        <v>VWR</v>
      </c>
      <c r="D90" t="s">
        <v>390</v>
      </c>
      <c r="H90" s="4" t="s">
        <v>83</v>
      </c>
    </row>
    <row r="91" spans="1:8" hidden="1" x14ac:dyDescent="0.25">
      <c r="A91" t="str">
        <f t="shared" si="5"/>
        <v>AIVDM</v>
      </c>
      <c r="B91" t="str">
        <f t="shared" si="3"/>
        <v>AI</v>
      </c>
      <c r="C91" t="str">
        <f t="shared" si="4"/>
        <v>VDM</v>
      </c>
      <c r="D91" t="s">
        <v>374</v>
      </c>
      <c r="H91" s="4" t="s">
        <v>84</v>
      </c>
    </row>
    <row r="92" spans="1:8" hidden="1" x14ac:dyDescent="0.25">
      <c r="A92" t="str">
        <f t="shared" si="5"/>
        <v>AIVDM</v>
      </c>
      <c r="B92" t="str">
        <f t="shared" si="3"/>
        <v>AI</v>
      </c>
      <c r="C92" t="str">
        <f t="shared" si="4"/>
        <v>VDM</v>
      </c>
      <c r="D92" t="s">
        <v>374</v>
      </c>
      <c r="H92" s="4" t="s">
        <v>85</v>
      </c>
    </row>
    <row r="93" spans="1:8" hidden="1" x14ac:dyDescent="0.25">
      <c r="A93" t="str">
        <f t="shared" si="5"/>
        <v>AIVDM</v>
      </c>
      <c r="B93" t="str">
        <f t="shared" si="3"/>
        <v>AI</v>
      </c>
      <c r="C93" t="str">
        <f t="shared" si="4"/>
        <v>VDM</v>
      </c>
      <c r="D93" t="s">
        <v>374</v>
      </c>
      <c r="H93" s="4" t="s">
        <v>86</v>
      </c>
    </row>
    <row r="94" spans="1:8" hidden="1" x14ac:dyDescent="0.25">
      <c r="A94" t="str">
        <f t="shared" si="5"/>
        <v>AIVDM</v>
      </c>
      <c r="B94" t="str">
        <f t="shared" si="3"/>
        <v>AI</v>
      </c>
      <c r="C94" t="str">
        <f t="shared" si="4"/>
        <v>VDM</v>
      </c>
      <c r="D94" t="s">
        <v>374</v>
      </c>
      <c r="H94" s="4" t="s">
        <v>87</v>
      </c>
    </row>
    <row r="95" spans="1:8" hidden="1" x14ac:dyDescent="0.25">
      <c r="A95" t="str">
        <f t="shared" si="5"/>
        <v>SAMTW</v>
      </c>
      <c r="B95" t="str">
        <f t="shared" si="3"/>
        <v>SA</v>
      </c>
      <c r="C95" t="str">
        <f t="shared" si="4"/>
        <v>MTW</v>
      </c>
      <c r="D95" t="s">
        <v>391</v>
      </c>
      <c r="H95" s="4" t="s">
        <v>29</v>
      </c>
    </row>
    <row r="96" spans="1:8" hidden="1" x14ac:dyDescent="0.25">
      <c r="A96" t="str">
        <f t="shared" si="5"/>
        <v>AIVDM</v>
      </c>
      <c r="B96" t="str">
        <f t="shared" si="3"/>
        <v>AI</v>
      </c>
      <c r="C96" t="str">
        <f t="shared" si="4"/>
        <v>VDM</v>
      </c>
      <c r="D96" t="s">
        <v>374</v>
      </c>
      <c r="H96" s="4" t="s">
        <v>88</v>
      </c>
    </row>
    <row r="97" spans="1:8" hidden="1" x14ac:dyDescent="0.25">
      <c r="A97" t="str">
        <f t="shared" si="5"/>
        <v>AIVDM</v>
      </c>
      <c r="B97" t="str">
        <f t="shared" si="3"/>
        <v>AI</v>
      </c>
      <c r="C97" t="str">
        <f t="shared" si="4"/>
        <v>VDM</v>
      </c>
      <c r="D97" t="s">
        <v>374</v>
      </c>
      <c r="H97" s="4" t="s">
        <v>89</v>
      </c>
    </row>
    <row r="98" spans="1:8" hidden="1" x14ac:dyDescent="0.25">
      <c r="A98" t="str">
        <f t="shared" si="5"/>
        <v>ECAPB</v>
      </c>
      <c r="B98" t="str">
        <f t="shared" si="3"/>
        <v>EC</v>
      </c>
      <c r="C98" t="str">
        <f t="shared" si="4"/>
        <v>APB</v>
      </c>
      <c r="D98" t="s">
        <v>389</v>
      </c>
      <c r="H98" s="4" t="s">
        <v>90</v>
      </c>
    </row>
    <row r="99" spans="1:8" hidden="1" x14ac:dyDescent="0.25">
      <c r="A99" t="str">
        <f t="shared" si="5"/>
        <v>AIVDM</v>
      </c>
      <c r="B99" t="str">
        <f t="shared" si="3"/>
        <v>AI</v>
      </c>
      <c r="C99" t="str">
        <f t="shared" si="4"/>
        <v>VDM</v>
      </c>
      <c r="D99" t="s">
        <v>374</v>
      </c>
      <c r="H99" s="4" t="s">
        <v>91</v>
      </c>
    </row>
    <row r="100" spans="1:8" x14ac:dyDescent="0.25">
      <c r="A100" t="str">
        <f t="shared" si="5"/>
        <v>SARMC</v>
      </c>
      <c r="B100" t="str">
        <f t="shared" si="3"/>
        <v>SA</v>
      </c>
      <c r="C100" t="str">
        <f t="shared" si="4"/>
        <v>RMC</v>
      </c>
      <c r="D100" s="2" t="s">
        <v>375</v>
      </c>
      <c r="F100" t="str">
        <f>MID(H100,FIND(",A,",H100)+3, 8)</f>
        <v>5149.480</v>
      </c>
      <c r="G100" t="str">
        <f>MID(H100,FIND(",N,",H100)+3, 9)</f>
        <v>00407.223</v>
      </c>
      <c r="H100" s="4" t="s">
        <v>92</v>
      </c>
    </row>
    <row r="101" spans="1:8" x14ac:dyDescent="0.25">
      <c r="A101" t="str">
        <f t="shared" si="5"/>
        <v>GPGLL</v>
      </c>
      <c r="B101" t="str">
        <f t="shared" si="3"/>
        <v>GP</v>
      </c>
      <c r="C101" t="str">
        <f t="shared" si="4"/>
        <v>GLL</v>
      </c>
      <c r="D101" t="s">
        <v>395</v>
      </c>
      <c r="F101" t="str">
        <f>MID(H101,FIND(",",H101)+1, 8)</f>
        <v>5149.480</v>
      </c>
      <c r="G101" t="str">
        <f>MID(H101,FIND(",N,",H101)+3, 9)</f>
        <v>00407.224</v>
      </c>
      <c r="H101" s="4" t="s">
        <v>93</v>
      </c>
    </row>
    <row r="102" spans="1:8" hidden="1" x14ac:dyDescent="0.25">
      <c r="A102" t="str">
        <f t="shared" si="5"/>
        <v>AIVDM</v>
      </c>
      <c r="B102" t="str">
        <f t="shared" si="3"/>
        <v>AI</v>
      </c>
      <c r="C102" t="str">
        <f t="shared" si="4"/>
        <v>VDM</v>
      </c>
      <c r="D102" t="s">
        <v>374</v>
      </c>
      <c r="H102" s="4" t="s">
        <v>94</v>
      </c>
    </row>
    <row r="103" spans="1:8" x14ac:dyDescent="0.25">
      <c r="A103" t="str">
        <f t="shared" si="5"/>
        <v>GPRMC</v>
      </c>
      <c r="B103" t="str">
        <f t="shared" si="3"/>
        <v>GP</v>
      </c>
      <c r="C103" t="str">
        <f t="shared" si="4"/>
        <v>RMC</v>
      </c>
      <c r="D103" s="2" t="s">
        <v>375</v>
      </c>
      <c r="F103" t="str">
        <f>MID(H103,FIND(",A,",H103)+3, 8)</f>
        <v>5149.480</v>
      </c>
      <c r="G103" t="str">
        <f>MID(H103,FIND(",N,",H103)+3, 9)</f>
        <v>00407.224</v>
      </c>
      <c r="H103" s="4" t="s">
        <v>95</v>
      </c>
    </row>
    <row r="104" spans="1:8" hidden="1" x14ac:dyDescent="0.25">
      <c r="A104" t="str">
        <f t="shared" si="5"/>
        <v>AIVDM</v>
      </c>
      <c r="B104" t="str">
        <f t="shared" si="3"/>
        <v>AI</v>
      </c>
      <c r="C104" t="str">
        <f t="shared" si="4"/>
        <v>VDM</v>
      </c>
      <c r="D104" t="s">
        <v>374</v>
      </c>
      <c r="H104" s="4" t="s">
        <v>96</v>
      </c>
    </row>
    <row r="105" spans="1:8" hidden="1" x14ac:dyDescent="0.25">
      <c r="A105" t="str">
        <f t="shared" si="5"/>
        <v>GPVTG</v>
      </c>
      <c r="B105" t="str">
        <f t="shared" si="3"/>
        <v>GP</v>
      </c>
      <c r="C105" t="str">
        <f t="shared" si="4"/>
        <v>VTG</v>
      </c>
      <c r="D105" t="s">
        <v>398</v>
      </c>
      <c r="H105" s="4" t="s">
        <v>97</v>
      </c>
    </row>
    <row r="106" spans="1:8" hidden="1" x14ac:dyDescent="0.25">
      <c r="A106" t="str">
        <f t="shared" si="5"/>
        <v>AIVDM</v>
      </c>
      <c r="B106" t="str">
        <f t="shared" si="3"/>
        <v>AI</v>
      </c>
      <c r="C106" t="str">
        <f t="shared" si="4"/>
        <v>VDM</v>
      </c>
      <c r="D106" t="s">
        <v>374</v>
      </c>
      <c r="H106" s="4" t="s">
        <v>98</v>
      </c>
    </row>
    <row r="107" spans="1:8" hidden="1" x14ac:dyDescent="0.25">
      <c r="A107" t="str">
        <f t="shared" si="5"/>
        <v>SADPT</v>
      </c>
      <c r="B107" t="str">
        <f t="shared" si="3"/>
        <v>SA</v>
      </c>
      <c r="C107" t="str">
        <f t="shared" si="4"/>
        <v>DPT</v>
      </c>
      <c r="D107" t="s">
        <v>380</v>
      </c>
      <c r="H107" s="4" t="s">
        <v>99</v>
      </c>
    </row>
    <row r="108" spans="1:8" hidden="1" x14ac:dyDescent="0.25">
      <c r="A108" t="str">
        <f t="shared" si="5"/>
        <v>SADBT</v>
      </c>
      <c r="B108" t="str">
        <f t="shared" si="3"/>
        <v>SA</v>
      </c>
      <c r="C108" t="str">
        <f t="shared" si="4"/>
        <v>DBT</v>
      </c>
      <c r="D108" t="s">
        <v>384</v>
      </c>
      <c r="H108" s="4" t="s">
        <v>17</v>
      </c>
    </row>
    <row r="109" spans="1:8" x14ac:dyDescent="0.25">
      <c r="A109" t="str">
        <f t="shared" si="5"/>
        <v>MARMC</v>
      </c>
      <c r="B109" t="str">
        <f t="shared" si="3"/>
        <v>MA</v>
      </c>
      <c r="C109" t="str">
        <f t="shared" si="4"/>
        <v>RMC</v>
      </c>
      <c r="D109" s="2" t="s">
        <v>375</v>
      </c>
      <c r="F109" t="str">
        <f>MID(H109,FIND(",A,",H109)+3, 10)</f>
        <v>5149.48100</v>
      </c>
      <c r="G109" t="str">
        <f>MID(H109,FIND(",N,",H109)+3, 9)</f>
        <v>407.22400</v>
      </c>
      <c r="H109" s="4" t="s">
        <v>100</v>
      </c>
    </row>
    <row r="110" spans="1:8" hidden="1" x14ac:dyDescent="0.25">
      <c r="A110" t="str">
        <f t="shared" si="5"/>
        <v>GPZDA</v>
      </c>
      <c r="B110" t="str">
        <f t="shared" si="3"/>
        <v>GP</v>
      </c>
      <c r="C110" t="str">
        <f t="shared" si="4"/>
        <v>ZDA</v>
      </c>
      <c r="D110" t="s">
        <v>396</v>
      </c>
      <c r="H110" s="4" t="s">
        <v>101</v>
      </c>
    </row>
    <row r="111" spans="1:8" hidden="1" x14ac:dyDescent="0.25">
      <c r="A111" t="str">
        <f t="shared" si="5"/>
        <v>AIVDM</v>
      </c>
      <c r="B111" t="str">
        <f t="shared" si="3"/>
        <v>AI</v>
      </c>
      <c r="C111" t="str">
        <f t="shared" si="4"/>
        <v>VDM</v>
      </c>
      <c r="D111" t="s">
        <v>374</v>
      </c>
      <c r="H111" s="4" t="s">
        <v>102</v>
      </c>
    </row>
    <row r="112" spans="1:8" hidden="1" x14ac:dyDescent="0.25">
      <c r="A112" t="str">
        <f t="shared" si="5"/>
        <v>SAVHW</v>
      </c>
      <c r="B112" t="str">
        <f t="shared" si="3"/>
        <v>SA</v>
      </c>
      <c r="C112" t="str">
        <f t="shared" si="4"/>
        <v>VHW</v>
      </c>
      <c r="D112" t="s">
        <v>387</v>
      </c>
      <c r="H112" s="4" t="s">
        <v>103</v>
      </c>
    </row>
    <row r="113" spans="1:8" hidden="1" x14ac:dyDescent="0.25">
      <c r="A113" t="str">
        <f t="shared" si="5"/>
        <v>SAHDG</v>
      </c>
      <c r="B113" t="str">
        <f t="shared" si="3"/>
        <v>SA</v>
      </c>
      <c r="C113" t="str">
        <f t="shared" si="4"/>
        <v>HDG</v>
      </c>
      <c r="D113" t="s">
        <v>388</v>
      </c>
      <c r="H113" s="4" t="s">
        <v>19</v>
      </c>
    </row>
    <row r="114" spans="1:8" hidden="1" x14ac:dyDescent="0.25">
      <c r="A114" t="str">
        <f t="shared" si="5"/>
        <v>ECMWV</v>
      </c>
      <c r="B114" t="str">
        <f t="shared" si="3"/>
        <v>EC</v>
      </c>
      <c r="C114" t="str">
        <f t="shared" si="4"/>
        <v>MWV</v>
      </c>
      <c r="D114" t="s">
        <v>397</v>
      </c>
      <c r="H114" s="4" t="s">
        <v>104</v>
      </c>
    </row>
    <row r="115" spans="1:8" hidden="1" x14ac:dyDescent="0.25">
      <c r="A115" t="str">
        <f t="shared" si="5"/>
        <v>AIVDM</v>
      </c>
      <c r="B115" t="str">
        <f t="shared" si="3"/>
        <v>AI</v>
      </c>
      <c r="C115" t="str">
        <f t="shared" si="4"/>
        <v>VDM</v>
      </c>
      <c r="D115" t="s">
        <v>374</v>
      </c>
      <c r="H115" s="4" t="s">
        <v>105</v>
      </c>
    </row>
    <row r="116" spans="1:8" hidden="1" x14ac:dyDescent="0.25">
      <c r="A116" t="str">
        <f t="shared" si="5"/>
        <v>SAVWR</v>
      </c>
      <c r="B116" t="str">
        <f t="shared" si="3"/>
        <v>SA</v>
      </c>
      <c r="C116" t="str">
        <f t="shared" si="4"/>
        <v>VWR</v>
      </c>
      <c r="D116" t="s">
        <v>390</v>
      </c>
      <c r="H116" s="4" t="s">
        <v>106</v>
      </c>
    </row>
    <row r="117" spans="1:8" hidden="1" x14ac:dyDescent="0.25">
      <c r="A117" t="str">
        <f t="shared" si="5"/>
        <v>SAVWR</v>
      </c>
      <c r="B117" t="str">
        <f t="shared" si="3"/>
        <v>SA</v>
      </c>
      <c r="C117" t="str">
        <f t="shared" si="4"/>
        <v>VWR</v>
      </c>
      <c r="D117" t="s">
        <v>390</v>
      </c>
      <c r="H117" s="4" t="s">
        <v>107</v>
      </c>
    </row>
    <row r="118" spans="1:8" x14ac:dyDescent="0.25">
      <c r="A118" t="str">
        <f t="shared" si="5"/>
        <v>GPGGA</v>
      </c>
      <c r="B118" t="str">
        <f t="shared" si="3"/>
        <v>GP</v>
      </c>
      <c r="C118" t="str">
        <f t="shared" si="4"/>
        <v>GGA</v>
      </c>
      <c r="D118" t="s">
        <v>399</v>
      </c>
      <c r="F118" t="str">
        <f>MID(H118, FIND(CHAR(160),SUBSTITUTE(H118,",",CHAR(160),2))+1,8)</f>
        <v>5149.480</v>
      </c>
      <c r="G118" t="str">
        <f>MID(H118,FIND(",N,",H118)+3, 9)</f>
        <v>00407.224</v>
      </c>
      <c r="H118" s="4" t="s">
        <v>108</v>
      </c>
    </row>
    <row r="119" spans="1:8" hidden="1" x14ac:dyDescent="0.25">
      <c r="A119" t="str">
        <f t="shared" si="5"/>
        <v>AIVDM</v>
      </c>
      <c r="B119" t="str">
        <f t="shared" si="3"/>
        <v>AI</v>
      </c>
      <c r="C119" t="str">
        <f t="shared" si="4"/>
        <v>VDM</v>
      </c>
      <c r="D119" t="s">
        <v>374</v>
      </c>
      <c r="H119" s="4" t="s">
        <v>109</v>
      </c>
    </row>
    <row r="120" spans="1:8" hidden="1" x14ac:dyDescent="0.25">
      <c r="A120" t="str">
        <f t="shared" si="5"/>
        <v>SAMTW</v>
      </c>
      <c r="B120" t="str">
        <f t="shared" si="3"/>
        <v>SA</v>
      </c>
      <c r="C120" t="str">
        <f t="shared" si="4"/>
        <v>MTW</v>
      </c>
      <c r="D120" t="s">
        <v>391</v>
      </c>
      <c r="H120" s="4" t="s">
        <v>110</v>
      </c>
    </row>
    <row r="121" spans="1:8" hidden="1" x14ac:dyDescent="0.25">
      <c r="A121" t="str">
        <f t="shared" si="5"/>
        <v>SAVWR</v>
      </c>
      <c r="B121" t="str">
        <f t="shared" si="3"/>
        <v>SA</v>
      </c>
      <c r="C121" t="str">
        <f t="shared" si="4"/>
        <v>VWR</v>
      </c>
      <c r="D121" t="s">
        <v>390</v>
      </c>
      <c r="H121" s="4" t="s">
        <v>111</v>
      </c>
    </row>
    <row r="122" spans="1:8" hidden="1" x14ac:dyDescent="0.25">
      <c r="A122" t="str">
        <f t="shared" si="5"/>
        <v>AIVDM</v>
      </c>
      <c r="B122" t="str">
        <f t="shared" si="3"/>
        <v>AI</v>
      </c>
      <c r="C122" t="str">
        <f t="shared" si="4"/>
        <v>VDM</v>
      </c>
      <c r="D122" t="s">
        <v>374</v>
      </c>
      <c r="H122" s="4" t="s">
        <v>112</v>
      </c>
    </row>
    <row r="123" spans="1:8" hidden="1" x14ac:dyDescent="0.25">
      <c r="A123" t="str">
        <f t="shared" si="5"/>
        <v>AIVDM</v>
      </c>
      <c r="B123" t="str">
        <f t="shared" si="3"/>
        <v>AI</v>
      </c>
      <c r="C123" t="str">
        <f t="shared" si="4"/>
        <v>VDM</v>
      </c>
      <c r="D123" t="s">
        <v>374</v>
      </c>
      <c r="H123" s="4" t="s">
        <v>113</v>
      </c>
    </row>
    <row r="124" spans="1:8" hidden="1" x14ac:dyDescent="0.25">
      <c r="A124" t="str">
        <f t="shared" si="5"/>
        <v>AIVDM</v>
      </c>
      <c r="B124" t="str">
        <f t="shared" si="3"/>
        <v>AI</v>
      </c>
      <c r="C124" t="str">
        <f t="shared" si="4"/>
        <v>VDM</v>
      </c>
      <c r="D124" t="s">
        <v>374</v>
      </c>
      <c r="H124" s="4" t="s">
        <v>114</v>
      </c>
    </row>
    <row r="125" spans="1:8" hidden="1" x14ac:dyDescent="0.25">
      <c r="A125" t="str">
        <f t="shared" si="5"/>
        <v>AIVDM</v>
      </c>
      <c r="B125" t="str">
        <f t="shared" si="3"/>
        <v>AI</v>
      </c>
      <c r="C125" t="str">
        <f t="shared" si="4"/>
        <v>VDM</v>
      </c>
      <c r="D125" t="s">
        <v>374</v>
      </c>
      <c r="H125" s="4" t="s">
        <v>115</v>
      </c>
    </row>
    <row r="126" spans="1:8" hidden="1" x14ac:dyDescent="0.25">
      <c r="A126" t="str">
        <f t="shared" si="5"/>
        <v>AIVDM</v>
      </c>
      <c r="B126" t="str">
        <f t="shared" si="3"/>
        <v>AI</v>
      </c>
      <c r="C126" t="str">
        <f t="shared" si="4"/>
        <v>VDM</v>
      </c>
      <c r="D126" t="s">
        <v>374</v>
      </c>
      <c r="H126" s="4" t="s">
        <v>116</v>
      </c>
    </row>
    <row r="127" spans="1:8" hidden="1" x14ac:dyDescent="0.25">
      <c r="A127" t="str">
        <f t="shared" si="5"/>
        <v>AIVDM</v>
      </c>
      <c r="B127" t="str">
        <f t="shared" si="3"/>
        <v>AI</v>
      </c>
      <c r="C127" t="str">
        <f t="shared" si="4"/>
        <v>VDM</v>
      </c>
      <c r="D127" t="s">
        <v>374</v>
      </c>
      <c r="H127" s="4" t="s">
        <v>117</v>
      </c>
    </row>
    <row r="128" spans="1:8" hidden="1" x14ac:dyDescent="0.25">
      <c r="A128" t="str">
        <f t="shared" si="5"/>
        <v>AIVDM</v>
      </c>
      <c r="B128" t="str">
        <f t="shared" si="3"/>
        <v>AI</v>
      </c>
      <c r="C128" t="str">
        <f t="shared" si="4"/>
        <v>VDM</v>
      </c>
      <c r="D128" t="s">
        <v>374</v>
      </c>
      <c r="H128" s="4" t="s">
        <v>118</v>
      </c>
    </row>
    <row r="129" spans="1:8" hidden="1" x14ac:dyDescent="0.25">
      <c r="A129" t="str">
        <f t="shared" si="5"/>
        <v>SADPT</v>
      </c>
      <c r="B129" t="str">
        <f t="shared" si="3"/>
        <v>SA</v>
      </c>
      <c r="C129" t="str">
        <f t="shared" si="4"/>
        <v>DPT</v>
      </c>
      <c r="D129" t="s">
        <v>380</v>
      </c>
      <c r="H129" s="4" t="s">
        <v>119</v>
      </c>
    </row>
    <row r="130" spans="1:8" hidden="1" x14ac:dyDescent="0.25">
      <c r="A130" t="str">
        <f t="shared" si="5"/>
        <v>SADBT</v>
      </c>
      <c r="B130" t="str">
        <f t="shared" si="3"/>
        <v>SA</v>
      </c>
      <c r="C130" t="str">
        <f t="shared" si="4"/>
        <v>DBT</v>
      </c>
      <c r="D130" t="s">
        <v>384</v>
      </c>
      <c r="H130" s="4" t="s">
        <v>120</v>
      </c>
    </row>
    <row r="131" spans="1:8" x14ac:dyDescent="0.25">
      <c r="A131" t="str">
        <f t="shared" si="5"/>
        <v>MARMC</v>
      </c>
      <c r="B131" t="str">
        <f t="shared" ref="B131:B194" si="6">LEFT(A131,2)</f>
        <v>MA</v>
      </c>
      <c r="C131" t="str">
        <f t="shared" ref="C131:C194" si="7">RIGHT(A131,3)</f>
        <v>RMC</v>
      </c>
      <c r="D131" s="2" t="s">
        <v>375</v>
      </c>
      <c r="F131" t="str">
        <f>MID(H131,FIND(",A,",H131)+3, 10)</f>
        <v>5149.47999</v>
      </c>
      <c r="G131" t="str">
        <f>MID(H131,FIND(",N,",H131)+3, 9)</f>
        <v>407.22400</v>
      </c>
      <c r="H131" s="4" t="s">
        <v>121</v>
      </c>
    </row>
    <row r="132" spans="1:8" hidden="1" x14ac:dyDescent="0.25">
      <c r="A132" t="str">
        <f t="shared" si="5"/>
        <v>SAVHW</v>
      </c>
      <c r="B132" t="str">
        <f t="shared" si="6"/>
        <v>SA</v>
      </c>
      <c r="C132" t="str">
        <f t="shared" si="7"/>
        <v>VHW</v>
      </c>
      <c r="D132" t="s">
        <v>387</v>
      </c>
      <c r="H132" s="4" t="s">
        <v>122</v>
      </c>
    </row>
    <row r="133" spans="1:8" hidden="1" x14ac:dyDescent="0.25">
      <c r="A133" t="str">
        <f t="shared" ref="A133:A196" si="8">MID(H133, FIND("]", H133)+3, FIND(",", H133)-FIND("]", H133)-3)</f>
        <v>SAHDG</v>
      </c>
      <c r="B133" t="str">
        <f t="shared" si="6"/>
        <v>SA</v>
      </c>
      <c r="C133" t="str">
        <f t="shared" si="7"/>
        <v>HDG</v>
      </c>
      <c r="D133" t="s">
        <v>388</v>
      </c>
      <c r="H133" s="4" t="s">
        <v>19</v>
      </c>
    </row>
    <row r="134" spans="1:8" hidden="1" x14ac:dyDescent="0.25">
      <c r="A134" t="str">
        <f t="shared" si="8"/>
        <v>SAVWR</v>
      </c>
      <c r="B134" t="str">
        <f t="shared" si="6"/>
        <v>SA</v>
      </c>
      <c r="C134" t="str">
        <f t="shared" si="7"/>
        <v>VWR</v>
      </c>
      <c r="D134" t="s">
        <v>390</v>
      </c>
      <c r="H134" s="4" t="s">
        <v>123</v>
      </c>
    </row>
    <row r="135" spans="1:8" hidden="1" x14ac:dyDescent="0.25">
      <c r="A135" t="str">
        <f t="shared" si="8"/>
        <v>AIVDM</v>
      </c>
      <c r="B135" t="str">
        <f t="shared" si="6"/>
        <v>AI</v>
      </c>
      <c r="C135" t="str">
        <f t="shared" si="7"/>
        <v>VDM</v>
      </c>
      <c r="D135" t="s">
        <v>374</v>
      </c>
      <c r="H135" s="4" t="s">
        <v>124</v>
      </c>
    </row>
    <row r="136" spans="1:8" hidden="1" x14ac:dyDescent="0.25">
      <c r="A136" t="str">
        <f t="shared" si="8"/>
        <v>SAMTW</v>
      </c>
      <c r="B136" t="str">
        <f t="shared" si="6"/>
        <v>SA</v>
      </c>
      <c r="C136" t="str">
        <f t="shared" si="7"/>
        <v>MTW</v>
      </c>
      <c r="D136" t="s">
        <v>391</v>
      </c>
      <c r="H136" s="4" t="s">
        <v>125</v>
      </c>
    </row>
    <row r="137" spans="1:8" hidden="1" x14ac:dyDescent="0.25">
      <c r="A137" t="str">
        <f t="shared" si="8"/>
        <v>AIVDM</v>
      </c>
      <c r="B137" t="str">
        <f t="shared" si="6"/>
        <v>AI</v>
      </c>
      <c r="C137" t="str">
        <f t="shared" si="7"/>
        <v>VDM</v>
      </c>
      <c r="D137" t="s">
        <v>374</v>
      </c>
      <c r="H137" s="4" t="s">
        <v>126</v>
      </c>
    </row>
    <row r="138" spans="1:8" hidden="1" x14ac:dyDescent="0.25">
      <c r="A138" t="str">
        <f t="shared" si="8"/>
        <v>ECAPB</v>
      </c>
      <c r="B138" t="str">
        <f t="shared" si="6"/>
        <v>EC</v>
      </c>
      <c r="C138" t="str">
        <f t="shared" si="7"/>
        <v>APB</v>
      </c>
      <c r="D138" t="s">
        <v>389</v>
      </c>
      <c r="H138" s="4" t="s">
        <v>127</v>
      </c>
    </row>
    <row r="139" spans="1:8" hidden="1" x14ac:dyDescent="0.25">
      <c r="A139" t="str">
        <f t="shared" si="8"/>
        <v>AIVDM</v>
      </c>
      <c r="B139" t="str">
        <f t="shared" si="6"/>
        <v>AI</v>
      </c>
      <c r="C139" t="str">
        <f t="shared" si="7"/>
        <v>VDM</v>
      </c>
      <c r="D139" t="s">
        <v>374</v>
      </c>
      <c r="H139" s="4" t="s">
        <v>128</v>
      </c>
    </row>
    <row r="140" spans="1:8" x14ac:dyDescent="0.25">
      <c r="A140" t="str">
        <f t="shared" si="8"/>
        <v>SARMC</v>
      </c>
      <c r="B140" t="str">
        <f t="shared" si="6"/>
        <v>SA</v>
      </c>
      <c r="C140" t="str">
        <f t="shared" si="7"/>
        <v>RMC</v>
      </c>
      <c r="D140" s="2" t="s">
        <v>375</v>
      </c>
      <c r="F140" t="str">
        <f>MID(H140,FIND(",A,",H140)+3, 8)</f>
        <v>5149.481</v>
      </c>
      <c r="G140" t="str">
        <f>MID(H140,FIND(",N,",H140)+3, 9)</f>
        <v>00407.224</v>
      </c>
      <c r="H140" s="4" t="s">
        <v>129</v>
      </c>
    </row>
    <row r="141" spans="1:8" x14ac:dyDescent="0.25">
      <c r="A141" t="str">
        <f t="shared" si="8"/>
        <v>GPGLL</v>
      </c>
      <c r="B141" t="str">
        <f t="shared" si="6"/>
        <v>GP</v>
      </c>
      <c r="C141" t="str">
        <f t="shared" si="7"/>
        <v>GLL</v>
      </c>
      <c r="D141" t="s">
        <v>395</v>
      </c>
      <c r="F141" t="str">
        <f>MID(H141,FIND(",",H141)+1, 8)</f>
        <v>5149.480</v>
      </c>
      <c r="G141" t="str">
        <f>MID(H141,FIND(",N,",H141)+3, 9)</f>
        <v>00407.224</v>
      </c>
      <c r="H141" s="4" t="s">
        <v>130</v>
      </c>
    </row>
    <row r="142" spans="1:8" hidden="1" x14ac:dyDescent="0.25">
      <c r="A142" t="str">
        <f t="shared" si="8"/>
        <v>AIVDM</v>
      </c>
      <c r="B142" t="str">
        <f t="shared" si="6"/>
        <v>AI</v>
      </c>
      <c r="C142" t="str">
        <f t="shared" si="7"/>
        <v>VDM</v>
      </c>
      <c r="D142" t="s">
        <v>374</v>
      </c>
      <c r="H142" s="4" t="s">
        <v>131</v>
      </c>
    </row>
    <row r="143" spans="1:8" x14ac:dyDescent="0.25">
      <c r="A143" t="str">
        <f t="shared" si="8"/>
        <v>GPRMC</v>
      </c>
      <c r="B143" t="str">
        <f t="shared" si="6"/>
        <v>GP</v>
      </c>
      <c r="C143" t="str">
        <f t="shared" si="7"/>
        <v>RMC</v>
      </c>
      <c r="D143" s="2" t="s">
        <v>375</v>
      </c>
      <c r="F143" t="str">
        <f>MID(H143,FIND(",A,",H143)+3, 8)</f>
        <v>5149.480</v>
      </c>
      <c r="G143" t="str">
        <f>MID(H143,FIND(",N,",H143)+3, 9)</f>
        <v>00407.224</v>
      </c>
      <c r="H143" s="4" t="s">
        <v>132</v>
      </c>
    </row>
    <row r="144" spans="1:8" hidden="1" x14ac:dyDescent="0.25">
      <c r="A144" t="str">
        <f t="shared" si="8"/>
        <v>GPVTG</v>
      </c>
      <c r="B144" t="str">
        <f t="shared" si="6"/>
        <v>GP</v>
      </c>
      <c r="C144" t="str">
        <f t="shared" si="7"/>
        <v>VTG</v>
      </c>
      <c r="D144" t="s">
        <v>398</v>
      </c>
      <c r="H144" s="4" t="s">
        <v>133</v>
      </c>
    </row>
    <row r="145" spans="1:8" hidden="1" x14ac:dyDescent="0.25">
      <c r="A145" t="str">
        <f t="shared" si="8"/>
        <v>AIVDM</v>
      </c>
      <c r="B145" t="str">
        <f t="shared" si="6"/>
        <v>AI</v>
      </c>
      <c r="C145" t="str">
        <f t="shared" si="7"/>
        <v>VDM</v>
      </c>
      <c r="D145" t="s">
        <v>374</v>
      </c>
      <c r="H145" s="4" t="s">
        <v>134</v>
      </c>
    </row>
    <row r="146" spans="1:8" hidden="1" x14ac:dyDescent="0.25">
      <c r="A146" t="str">
        <f t="shared" si="8"/>
        <v>SADPT</v>
      </c>
      <c r="B146" t="str">
        <f t="shared" si="6"/>
        <v>SA</v>
      </c>
      <c r="C146" t="str">
        <f t="shared" si="7"/>
        <v>DPT</v>
      </c>
      <c r="D146" t="s">
        <v>380</v>
      </c>
      <c r="H146" s="4" t="s">
        <v>135</v>
      </c>
    </row>
    <row r="147" spans="1:8" hidden="1" x14ac:dyDescent="0.25">
      <c r="A147" t="str">
        <f t="shared" si="8"/>
        <v>SADBT</v>
      </c>
      <c r="B147" t="str">
        <f t="shared" si="6"/>
        <v>SA</v>
      </c>
      <c r="C147" t="str">
        <f t="shared" si="7"/>
        <v>DBT</v>
      </c>
      <c r="D147" t="s">
        <v>384</v>
      </c>
      <c r="H147" s="4" t="s">
        <v>120</v>
      </c>
    </row>
    <row r="148" spans="1:8" hidden="1" x14ac:dyDescent="0.25">
      <c r="A148" t="str">
        <f t="shared" si="8"/>
        <v>GPZDA</v>
      </c>
      <c r="B148" t="str">
        <f t="shared" si="6"/>
        <v>GP</v>
      </c>
      <c r="C148" t="str">
        <f t="shared" si="7"/>
        <v>ZDA</v>
      </c>
      <c r="D148" t="s">
        <v>396</v>
      </c>
      <c r="H148" s="4" t="s">
        <v>136</v>
      </c>
    </row>
    <row r="149" spans="1:8" hidden="1" x14ac:dyDescent="0.25">
      <c r="A149" t="str">
        <f t="shared" si="8"/>
        <v>AIVDM</v>
      </c>
      <c r="B149" t="str">
        <f t="shared" si="6"/>
        <v>AI</v>
      </c>
      <c r="C149" t="str">
        <f t="shared" si="7"/>
        <v>VDM</v>
      </c>
      <c r="D149" t="s">
        <v>374</v>
      </c>
      <c r="H149" s="4" t="s">
        <v>137</v>
      </c>
    </row>
    <row r="150" spans="1:8" hidden="1" x14ac:dyDescent="0.25">
      <c r="A150" t="str">
        <f t="shared" si="8"/>
        <v>SAVHW</v>
      </c>
      <c r="B150" t="str">
        <f t="shared" si="6"/>
        <v>SA</v>
      </c>
      <c r="C150" t="str">
        <f t="shared" si="7"/>
        <v>VHW</v>
      </c>
      <c r="D150" t="s">
        <v>387</v>
      </c>
      <c r="H150" s="4" t="s">
        <v>138</v>
      </c>
    </row>
    <row r="151" spans="1:8" hidden="1" x14ac:dyDescent="0.25">
      <c r="A151" t="str">
        <f t="shared" si="8"/>
        <v>SAHDG</v>
      </c>
      <c r="B151" t="str">
        <f t="shared" si="6"/>
        <v>SA</v>
      </c>
      <c r="C151" t="str">
        <f t="shared" si="7"/>
        <v>HDG</v>
      </c>
      <c r="D151" t="s">
        <v>388</v>
      </c>
      <c r="H151" s="4" t="s">
        <v>19</v>
      </c>
    </row>
    <row r="152" spans="1:8" hidden="1" x14ac:dyDescent="0.25">
      <c r="A152" t="str">
        <f t="shared" si="8"/>
        <v>SAVWR</v>
      </c>
      <c r="B152" t="str">
        <f t="shared" si="6"/>
        <v>SA</v>
      </c>
      <c r="C152" t="str">
        <f t="shared" si="7"/>
        <v>VWR</v>
      </c>
      <c r="D152" t="s">
        <v>390</v>
      </c>
      <c r="H152" s="4" t="s">
        <v>139</v>
      </c>
    </row>
    <row r="153" spans="1:8" x14ac:dyDescent="0.25">
      <c r="A153" t="str">
        <f t="shared" si="8"/>
        <v>MARMC</v>
      </c>
      <c r="B153" t="str">
        <f t="shared" si="6"/>
        <v>MA</v>
      </c>
      <c r="C153" t="str">
        <f t="shared" si="7"/>
        <v>RMC</v>
      </c>
      <c r="D153" s="2" t="s">
        <v>375</v>
      </c>
      <c r="F153" t="str">
        <f>MID(H153,FIND(",A,",H153)+3, 10)</f>
        <v>5149.47999</v>
      </c>
      <c r="G153" t="str">
        <f>MID(H153,FIND(",N,",H153)+3, 9)</f>
        <v>407.22400</v>
      </c>
      <c r="H153" s="4" t="s">
        <v>140</v>
      </c>
    </row>
    <row r="154" spans="1:8" hidden="1" x14ac:dyDescent="0.25">
      <c r="A154" t="str">
        <f t="shared" si="8"/>
        <v>ECMWV</v>
      </c>
      <c r="B154" t="str">
        <f t="shared" si="6"/>
        <v>EC</v>
      </c>
      <c r="C154" t="str">
        <f t="shared" si="7"/>
        <v>MWV</v>
      </c>
      <c r="D154" t="s">
        <v>397</v>
      </c>
      <c r="H154" s="4" t="s">
        <v>141</v>
      </c>
    </row>
    <row r="155" spans="1:8" hidden="1" x14ac:dyDescent="0.25">
      <c r="A155" t="str">
        <f t="shared" si="8"/>
        <v>AIVDM</v>
      </c>
      <c r="B155" t="str">
        <f t="shared" si="6"/>
        <v>AI</v>
      </c>
      <c r="C155" t="str">
        <f t="shared" si="7"/>
        <v>VDM</v>
      </c>
      <c r="D155" t="s">
        <v>374</v>
      </c>
      <c r="H155" s="4" t="s">
        <v>142</v>
      </c>
    </row>
    <row r="156" spans="1:8" hidden="1" x14ac:dyDescent="0.25">
      <c r="A156" t="str">
        <f t="shared" si="8"/>
        <v>SAVWR</v>
      </c>
      <c r="B156" t="str">
        <f t="shared" si="6"/>
        <v>SA</v>
      </c>
      <c r="C156" t="str">
        <f t="shared" si="7"/>
        <v>VWR</v>
      </c>
      <c r="D156" t="s">
        <v>390</v>
      </c>
      <c r="H156" s="4" t="s">
        <v>143</v>
      </c>
    </row>
    <row r="157" spans="1:8" hidden="1" x14ac:dyDescent="0.25">
      <c r="A157" t="str">
        <f t="shared" si="8"/>
        <v>SAMTW</v>
      </c>
      <c r="B157" t="str">
        <f t="shared" si="6"/>
        <v>SA</v>
      </c>
      <c r="C157" t="str">
        <f t="shared" si="7"/>
        <v>MTW</v>
      </c>
      <c r="D157" t="s">
        <v>391</v>
      </c>
      <c r="H157" s="4" t="s">
        <v>29</v>
      </c>
    </row>
    <row r="158" spans="1:8" x14ac:dyDescent="0.25">
      <c r="A158" t="str">
        <f t="shared" si="8"/>
        <v>GPGGA</v>
      </c>
      <c r="B158" t="str">
        <f t="shared" si="6"/>
        <v>GP</v>
      </c>
      <c r="C158" t="str">
        <f t="shared" si="7"/>
        <v>GGA</v>
      </c>
      <c r="D158" t="s">
        <v>399</v>
      </c>
      <c r="F158" t="str">
        <f>MID(H158, FIND(CHAR(160),SUBSTITUTE(H158,",",CHAR(160),2))+1,8)</f>
        <v>5149.480</v>
      </c>
      <c r="G158" t="str">
        <f>MID(H158,FIND(",N,",H158)+3, 9)</f>
        <v>00407.224</v>
      </c>
      <c r="H158" s="4" t="s">
        <v>144</v>
      </c>
    </row>
    <row r="159" spans="1:8" hidden="1" x14ac:dyDescent="0.25">
      <c r="A159" t="str">
        <f t="shared" si="8"/>
        <v>AIVDM</v>
      </c>
      <c r="B159" t="str">
        <f t="shared" si="6"/>
        <v>AI</v>
      </c>
      <c r="C159" t="str">
        <f t="shared" si="7"/>
        <v>VDM</v>
      </c>
      <c r="D159" t="s">
        <v>374</v>
      </c>
      <c r="H159" s="4" t="s">
        <v>145</v>
      </c>
    </row>
    <row r="160" spans="1:8" hidden="1" x14ac:dyDescent="0.25">
      <c r="A160" t="str">
        <f t="shared" si="8"/>
        <v>AIVDM</v>
      </c>
      <c r="B160" t="str">
        <f t="shared" si="6"/>
        <v>AI</v>
      </c>
      <c r="C160" t="str">
        <f t="shared" si="7"/>
        <v>VDM</v>
      </c>
      <c r="D160" t="s">
        <v>374</v>
      </c>
      <c r="H160" s="4" t="s">
        <v>146</v>
      </c>
    </row>
    <row r="161" spans="1:8" hidden="1" x14ac:dyDescent="0.25">
      <c r="A161" t="str">
        <f t="shared" si="8"/>
        <v>AIVDM</v>
      </c>
      <c r="B161" t="str">
        <f t="shared" si="6"/>
        <v>AI</v>
      </c>
      <c r="C161" t="str">
        <f t="shared" si="7"/>
        <v>VDM</v>
      </c>
      <c r="D161" t="s">
        <v>374</v>
      </c>
      <c r="H161" s="4" t="s">
        <v>147</v>
      </c>
    </row>
    <row r="162" spans="1:8" hidden="1" x14ac:dyDescent="0.25">
      <c r="A162" t="str">
        <f t="shared" si="8"/>
        <v>AIVDM</v>
      </c>
      <c r="B162" t="str">
        <f t="shared" si="6"/>
        <v>AI</v>
      </c>
      <c r="C162" t="str">
        <f t="shared" si="7"/>
        <v>VDM</v>
      </c>
      <c r="D162" t="s">
        <v>374</v>
      </c>
      <c r="H162" s="4" t="s">
        <v>148</v>
      </c>
    </row>
    <row r="163" spans="1:8" hidden="1" x14ac:dyDescent="0.25">
      <c r="A163" t="str">
        <f t="shared" si="8"/>
        <v>AIVDM</v>
      </c>
      <c r="B163" t="str">
        <f t="shared" si="6"/>
        <v>AI</v>
      </c>
      <c r="C163" t="str">
        <f t="shared" si="7"/>
        <v>VDM</v>
      </c>
      <c r="D163" t="s">
        <v>374</v>
      </c>
      <c r="H163" s="4" t="s">
        <v>149</v>
      </c>
    </row>
    <row r="164" spans="1:8" hidden="1" x14ac:dyDescent="0.25">
      <c r="A164" t="str">
        <f t="shared" si="8"/>
        <v>SAVWR</v>
      </c>
      <c r="B164" t="str">
        <f t="shared" si="6"/>
        <v>SA</v>
      </c>
      <c r="C164" t="str">
        <f t="shared" si="7"/>
        <v>VWR</v>
      </c>
      <c r="D164" t="s">
        <v>390</v>
      </c>
      <c r="H164" s="4" t="s">
        <v>150</v>
      </c>
    </row>
    <row r="165" spans="1:8" hidden="1" x14ac:dyDescent="0.25">
      <c r="A165" t="str">
        <f t="shared" si="8"/>
        <v>AIVDM</v>
      </c>
      <c r="B165" t="str">
        <f t="shared" si="6"/>
        <v>AI</v>
      </c>
      <c r="C165" t="str">
        <f t="shared" si="7"/>
        <v>VDM</v>
      </c>
      <c r="D165" t="s">
        <v>374</v>
      </c>
      <c r="H165" s="4" t="s">
        <v>151</v>
      </c>
    </row>
    <row r="166" spans="1:8" hidden="1" x14ac:dyDescent="0.25">
      <c r="A166" t="str">
        <f t="shared" si="8"/>
        <v>AIVDM</v>
      </c>
      <c r="B166" t="str">
        <f t="shared" si="6"/>
        <v>AI</v>
      </c>
      <c r="C166" t="str">
        <f t="shared" si="7"/>
        <v>VDM</v>
      </c>
      <c r="D166" t="s">
        <v>374</v>
      </c>
      <c r="H166" s="4" t="s">
        <v>152</v>
      </c>
    </row>
    <row r="167" spans="1:8" hidden="1" x14ac:dyDescent="0.25">
      <c r="A167" t="str">
        <f t="shared" si="8"/>
        <v>AIVDM</v>
      </c>
      <c r="B167" t="str">
        <f t="shared" si="6"/>
        <v>AI</v>
      </c>
      <c r="C167" t="str">
        <f t="shared" si="7"/>
        <v>VDM</v>
      </c>
      <c r="D167" t="s">
        <v>374</v>
      </c>
      <c r="H167" s="4" t="s">
        <v>153</v>
      </c>
    </row>
    <row r="168" spans="1:8" hidden="1" x14ac:dyDescent="0.25">
      <c r="A168" t="str">
        <f t="shared" si="8"/>
        <v>AIVDM</v>
      </c>
      <c r="B168" t="str">
        <f t="shared" si="6"/>
        <v>AI</v>
      </c>
      <c r="C168" t="str">
        <f t="shared" si="7"/>
        <v>VDM</v>
      </c>
      <c r="D168" t="s">
        <v>374</v>
      </c>
      <c r="H168" s="4" t="s">
        <v>154</v>
      </c>
    </row>
    <row r="169" spans="1:8" hidden="1" x14ac:dyDescent="0.25">
      <c r="A169" t="str">
        <f t="shared" si="8"/>
        <v>AIVDM</v>
      </c>
      <c r="B169" t="str">
        <f t="shared" si="6"/>
        <v>AI</v>
      </c>
      <c r="C169" t="str">
        <f t="shared" si="7"/>
        <v>VDM</v>
      </c>
      <c r="D169" t="s">
        <v>374</v>
      </c>
      <c r="H169" s="4" t="s">
        <v>155</v>
      </c>
    </row>
    <row r="170" spans="1:8" hidden="1" x14ac:dyDescent="0.25">
      <c r="A170" t="str">
        <f t="shared" si="8"/>
        <v>AIVDM</v>
      </c>
      <c r="B170" t="str">
        <f t="shared" si="6"/>
        <v>AI</v>
      </c>
      <c r="C170" t="str">
        <f t="shared" si="7"/>
        <v>VDM</v>
      </c>
      <c r="D170" t="s">
        <v>374</v>
      </c>
      <c r="H170" s="4" t="s">
        <v>156</v>
      </c>
    </row>
    <row r="171" spans="1:8" hidden="1" x14ac:dyDescent="0.25">
      <c r="A171" t="str">
        <f t="shared" si="8"/>
        <v>SADPT</v>
      </c>
      <c r="B171" t="str">
        <f t="shared" si="6"/>
        <v>SA</v>
      </c>
      <c r="C171" t="str">
        <f t="shared" si="7"/>
        <v>DPT</v>
      </c>
      <c r="D171" t="s">
        <v>380</v>
      </c>
      <c r="H171" s="4" t="s">
        <v>157</v>
      </c>
    </row>
    <row r="172" spans="1:8" hidden="1" x14ac:dyDescent="0.25">
      <c r="A172" t="str">
        <f t="shared" si="8"/>
        <v>SADBT</v>
      </c>
      <c r="B172" t="str">
        <f t="shared" si="6"/>
        <v>SA</v>
      </c>
      <c r="C172" t="str">
        <f t="shared" si="7"/>
        <v>DBT</v>
      </c>
      <c r="D172" t="s">
        <v>384</v>
      </c>
      <c r="H172" s="4" t="s">
        <v>120</v>
      </c>
    </row>
    <row r="173" spans="1:8" hidden="1" x14ac:dyDescent="0.25">
      <c r="A173" t="str">
        <f t="shared" si="8"/>
        <v>AIVDM</v>
      </c>
      <c r="B173" t="str">
        <f t="shared" si="6"/>
        <v>AI</v>
      </c>
      <c r="C173" t="str">
        <f t="shared" si="7"/>
        <v>VDM</v>
      </c>
      <c r="D173" t="s">
        <v>374</v>
      </c>
      <c r="H173" s="4" t="s">
        <v>158</v>
      </c>
    </row>
    <row r="174" spans="1:8" hidden="1" x14ac:dyDescent="0.25">
      <c r="A174" t="str">
        <f t="shared" si="8"/>
        <v>AIVDM</v>
      </c>
      <c r="B174" t="str">
        <f t="shared" si="6"/>
        <v>AI</v>
      </c>
      <c r="C174" t="str">
        <f t="shared" si="7"/>
        <v>VDM</v>
      </c>
      <c r="D174" t="s">
        <v>374</v>
      </c>
      <c r="H174" s="4" t="s">
        <v>159</v>
      </c>
    </row>
    <row r="175" spans="1:8" hidden="1" x14ac:dyDescent="0.25">
      <c r="A175" t="str">
        <f t="shared" si="8"/>
        <v>SAVHW</v>
      </c>
      <c r="B175" t="str">
        <f t="shared" si="6"/>
        <v>SA</v>
      </c>
      <c r="C175" t="str">
        <f t="shared" si="7"/>
        <v>VHW</v>
      </c>
      <c r="D175" t="s">
        <v>387</v>
      </c>
      <c r="H175" s="4" t="s">
        <v>160</v>
      </c>
    </row>
    <row r="176" spans="1:8" hidden="1" x14ac:dyDescent="0.25">
      <c r="A176" t="str">
        <f t="shared" si="8"/>
        <v>SAHDG</v>
      </c>
      <c r="B176" t="str">
        <f t="shared" si="6"/>
        <v>SA</v>
      </c>
      <c r="C176" t="str">
        <f t="shared" si="7"/>
        <v>HDG</v>
      </c>
      <c r="D176" t="s">
        <v>388</v>
      </c>
      <c r="H176" s="4" t="s">
        <v>19</v>
      </c>
    </row>
    <row r="177" spans="1:8" hidden="1" x14ac:dyDescent="0.25">
      <c r="A177" t="str">
        <f t="shared" si="8"/>
        <v>SAVWR</v>
      </c>
      <c r="B177" t="str">
        <f t="shared" si="6"/>
        <v>SA</v>
      </c>
      <c r="C177" t="str">
        <f t="shared" si="7"/>
        <v>VWR</v>
      </c>
      <c r="D177" t="s">
        <v>390</v>
      </c>
      <c r="H177" s="4" t="s">
        <v>161</v>
      </c>
    </row>
    <row r="178" spans="1:8" hidden="1" x14ac:dyDescent="0.25">
      <c r="A178" t="str">
        <f t="shared" si="8"/>
        <v>SAVWR</v>
      </c>
      <c r="B178" t="str">
        <f t="shared" si="6"/>
        <v>SA</v>
      </c>
      <c r="C178" t="str">
        <f t="shared" si="7"/>
        <v>VWR</v>
      </c>
      <c r="D178" t="s">
        <v>390</v>
      </c>
      <c r="H178" s="4" t="s">
        <v>162</v>
      </c>
    </row>
    <row r="179" spans="1:8" x14ac:dyDescent="0.25">
      <c r="A179" t="str">
        <f t="shared" si="8"/>
        <v>MARMC</v>
      </c>
      <c r="B179" t="str">
        <f t="shared" si="6"/>
        <v>MA</v>
      </c>
      <c r="C179" t="str">
        <f t="shared" si="7"/>
        <v>RMC</v>
      </c>
      <c r="D179" s="2" t="s">
        <v>375</v>
      </c>
      <c r="F179" t="str">
        <f>MID(H179,FIND(",A,",H179)+3, 10)</f>
        <v>5149.47999</v>
      </c>
      <c r="G179" t="str">
        <f>MID(H179,FIND(",N,",H179)+3, 9)</f>
        <v>407.22400</v>
      </c>
      <c r="H179" s="4" t="s">
        <v>163</v>
      </c>
    </row>
    <row r="180" spans="1:8" hidden="1" x14ac:dyDescent="0.25">
      <c r="A180" t="str">
        <f t="shared" si="8"/>
        <v>AIVDM</v>
      </c>
      <c r="B180" t="str">
        <f t="shared" si="6"/>
        <v>AI</v>
      </c>
      <c r="C180" t="str">
        <f t="shared" si="7"/>
        <v>VDM</v>
      </c>
      <c r="D180" t="s">
        <v>374</v>
      </c>
      <c r="H180" s="4" t="s">
        <v>164</v>
      </c>
    </row>
    <row r="181" spans="1:8" hidden="1" x14ac:dyDescent="0.25">
      <c r="A181" t="str">
        <f t="shared" si="8"/>
        <v>AIVDM</v>
      </c>
      <c r="B181" t="str">
        <f t="shared" si="6"/>
        <v>AI</v>
      </c>
      <c r="C181" t="str">
        <f t="shared" si="7"/>
        <v>VDM</v>
      </c>
      <c r="D181" t="s">
        <v>374</v>
      </c>
      <c r="H181" s="4" t="s">
        <v>165</v>
      </c>
    </row>
    <row r="182" spans="1:8" hidden="1" x14ac:dyDescent="0.25">
      <c r="A182" t="str">
        <f t="shared" si="8"/>
        <v>AIVDM</v>
      </c>
      <c r="B182" t="str">
        <f t="shared" si="6"/>
        <v>AI</v>
      </c>
      <c r="C182" t="str">
        <f t="shared" si="7"/>
        <v>VDM</v>
      </c>
      <c r="D182" t="s">
        <v>374</v>
      </c>
      <c r="H182" s="4" t="s">
        <v>166</v>
      </c>
    </row>
    <row r="183" spans="1:8" hidden="1" x14ac:dyDescent="0.25">
      <c r="A183" t="str">
        <f t="shared" si="8"/>
        <v>AIVDM</v>
      </c>
      <c r="B183" t="str">
        <f t="shared" si="6"/>
        <v>AI</v>
      </c>
      <c r="C183" t="str">
        <f t="shared" si="7"/>
        <v>VDM</v>
      </c>
      <c r="D183" t="s">
        <v>374</v>
      </c>
      <c r="H183" s="4" t="s">
        <v>167</v>
      </c>
    </row>
    <row r="184" spans="1:8" hidden="1" x14ac:dyDescent="0.25">
      <c r="A184" t="str">
        <f t="shared" si="8"/>
        <v>AIVDM</v>
      </c>
      <c r="B184" t="str">
        <f t="shared" si="6"/>
        <v>AI</v>
      </c>
      <c r="C184" t="str">
        <f t="shared" si="7"/>
        <v>VDM</v>
      </c>
      <c r="D184" t="s">
        <v>374</v>
      </c>
      <c r="H184" s="4" t="s">
        <v>168</v>
      </c>
    </row>
    <row r="185" spans="1:8" hidden="1" x14ac:dyDescent="0.25">
      <c r="A185" t="str">
        <f t="shared" si="8"/>
        <v>AIVDM</v>
      </c>
      <c r="B185" t="str">
        <f t="shared" si="6"/>
        <v>AI</v>
      </c>
      <c r="C185" t="str">
        <f t="shared" si="7"/>
        <v>VDM</v>
      </c>
      <c r="D185" t="s">
        <v>374</v>
      </c>
      <c r="H185" s="4" t="s">
        <v>169</v>
      </c>
    </row>
    <row r="186" spans="1:8" hidden="1" x14ac:dyDescent="0.25">
      <c r="A186" t="str">
        <f t="shared" si="8"/>
        <v>ECAPB</v>
      </c>
      <c r="B186" t="str">
        <f t="shared" si="6"/>
        <v>EC</v>
      </c>
      <c r="C186" t="str">
        <f t="shared" si="7"/>
        <v>APB</v>
      </c>
      <c r="D186" t="s">
        <v>389</v>
      </c>
      <c r="H186" s="4" t="s">
        <v>170</v>
      </c>
    </row>
    <row r="187" spans="1:8" x14ac:dyDescent="0.25">
      <c r="A187" t="str">
        <f t="shared" si="8"/>
        <v>SARMC</v>
      </c>
      <c r="B187" t="str">
        <f t="shared" si="6"/>
        <v>SA</v>
      </c>
      <c r="C187" t="str">
        <f t="shared" si="7"/>
        <v>RMC</v>
      </c>
      <c r="D187" s="2" t="s">
        <v>375</v>
      </c>
      <c r="F187" t="str">
        <f>MID(H187,FIND(",A,",H187)+3, 8)</f>
        <v>5149.481</v>
      </c>
      <c r="G187" t="str">
        <f>MID(H187,FIND(",N,",H187)+3, 9)</f>
        <v>00407.224</v>
      </c>
      <c r="H187" s="4" t="s">
        <v>171</v>
      </c>
    </row>
    <row r="188" spans="1:8" x14ac:dyDescent="0.25">
      <c r="A188" t="str">
        <f t="shared" si="8"/>
        <v>GPGLL</v>
      </c>
      <c r="B188" t="str">
        <f t="shared" si="6"/>
        <v>GP</v>
      </c>
      <c r="C188" t="str">
        <f t="shared" si="7"/>
        <v>GLL</v>
      </c>
      <c r="D188" t="s">
        <v>395</v>
      </c>
      <c r="F188" t="str">
        <f>MID(H188,FIND(",",H188)+1, 8)</f>
        <v>5149.481</v>
      </c>
      <c r="G188" t="str">
        <f>MID(H188,FIND(",N,",H188)+3, 9)</f>
        <v>00407.224</v>
      </c>
      <c r="H188" s="4" t="s">
        <v>172</v>
      </c>
    </row>
    <row r="189" spans="1:8" hidden="1" x14ac:dyDescent="0.25">
      <c r="A189" t="str">
        <f t="shared" si="8"/>
        <v>AIVDM</v>
      </c>
      <c r="B189" t="str">
        <f t="shared" si="6"/>
        <v>AI</v>
      </c>
      <c r="C189" t="str">
        <f t="shared" si="7"/>
        <v>VDM</v>
      </c>
      <c r="D189" t="s">
        <v>374</v>
      </c>
      <c r="H189" s="4" t="s">
        <v>173</v>
      </c>
    </row>
    <row r="190" spans="1:8" x14ac:dyDescent="0.25">
      <c r="A190" t="str">
        <f t="shared" si="8"/>
        <v>GPRMC</v>
      </c>
      <c r="B190" t="str">
        <f t="shared" si="6"/>
        <v>GP</v>
      </c>
      <c r="C190" t="str">
        <f t="shared" si="7"/>
        <v>RMC</v>
      </c>
      <c r="D190" s="2" t="s">
        <v>375</v>
      </c>
      <c r="F190" t="str">
        <f>MID(H190,FIND(",A,",H190)+3, 8)</f>
        <v>5149.481</v>
      </c>
      <c r="G190" t="str">
        <f>MID(H190,FIND(",N,",H190)+3, 9)</f>
        <v>00407.224</v>
      </c>
      <c r="H190" s="4" t="s">
        <v>174</v>
      </c>
    </row>
    <row r="191" spans="1:8" hidden="1" x14ac:dyDescent="0.25">
      <c r="A191" t="str">
        <f t="shared" si="8"/>
        <v>AIVDM</v>
      </c>
      <c r="B191" t="str">
        <f t="shared" si="6"/>
        <v>AI</v>
      </c>
      <c r="C191" t="str">
        <f t="shared" si="7"/>
        <v>VDM</v>
      </c>
      <c r="D191" t="s">
        <v>374</v>
      </c>
      <c r="H191" s="4" t="s">
        <v>175</v>
      </c>
    </row>
    <row r="192" spans="1:8" hidden="1" x14ac:dyDescent="0.25">
      <c r="A192" t="str">
        <f t="shared" si="8"/>
        <v>GPVTG</v>
      </c>
      <c r="B192" t="str">
        <f t="shared" si="6"/>
        <v>GP</v>
      </c>
      <c r="C192" t="str">
        <f t="shared" si="7"/>
        <v>VTG</v>
      </c>
      <c r="D192" t="s">
        <v>398</v>
      </c>
      <c r="H192" s="4" t="s">
        <v>176</v>
      </c>
    </row>
    <row r="193" spans="1:8" hidden="1" x14ac:dyDescent="0.25">
      <c r="A193" t="str">
        <f t="shared" si="8"/>
        <v>AIVDM</v>
      </c>
      <c r="B193" t="str">
        <f t="shared" si="6"/>
        <v>AI</v>
      </c>
      <c r="C193" t="str">
        <f t="shared" si="7"/>
        <v>VDM</v>
      </c>
      <c r="D193" t="s">
        <v>374</v>
      </c>
      <c r="H193" s="4" t="s">
        <v>177</v>
      </c>
    </row>
    <row r="194" spans="1:8" hidden="1" x14ac:dyDescent="0.25">
      <c r="A194" t="str">
        <f t="shared" si="8"/>
        <v>SADPT</v>
      </c>
      <c r="B194" t="str">
        <f t="shared" si="6"/>
        <v>SA</v>
      </c>
      <c r="C194" t="str">
        <f t="shared" si="7"/>
        <v>DPT</v>
      </c>
      <c r="D194" t="s">
        <v>380</v>
      </c>
      <c r="H194" s="4" t="s">
        <v>178</v>
      </c>
    </row>
    <row r="195" spans="1:8" hidden="1" x14ac:dyDescent="0.25">
      <c r="A195" t="str">
        <f t="shared" si="8"/>
        <v>SADBT</v>
      </c>
      <c r="B195" t="str">
        <f t="shared" ref="B195:B258" si="9">LEFT(A195,2)</f>
        <v>SA</v>
      </c>
      <c r="C195" t="str">
        <f t="shared" ref="C195:C258" si="10">RIGHT(A195,3)</f>
        <v>DBT</v>
      </c>
      <c r="D195" t="s">
        <v>384</v>
      </c>
      <c r="H195" s="4" t="s">
        <v>120</v>
      </c>
    </row>
    <row r="196" spans="1:8" hidden="1" x14ac:dyDescent="0.25">
      <c r="A196" t="str">
        <f t="shared" si="8"/>
        <v>SAVWR</v>
      </c>
      <c r="B196" t="str">
        <f t="shared" si="9"/>
        <v>SA</v>
      </c>
      <c r="C196" t="str">
        <f t="shared" si="10"/>
        <v>VWR</v>
      </c>
      <c r="D196" t="s">
        <v>390</v>
      </c>
      <c r="H196" s="4" t="s">
        <v>179</v>
      </c>
    </row>
    <row r="197" spans="1:8" x14ac:dyDescent="0.25">
      <c r="A197" t="str">
        <f t="shared" ref="A197:A260" si="11">MID(H197, FIND("]", H197)+3, FIND(",", H197)-FIND("]", H197)-3)</f>
        <v>MARMC</v>
      </c>
      <c r="B197" t="str">
        <f t="shared" si="9"/>
        <v>MA</v>
      </c>
      <c r="C197" t="str">
        <f t="shared" si="10"/>
        <v>RMC</v>
      </c>
      <c r="D197" s="2" t="s">
        <v>375</v>
      </c>
      <c r="F197" t="str">
        <f>MID(H197,FIND(",A,",H197)+3, 10)</f>
        <v>5149.47999</v>
      </c>
      <c r="G197" t="str">
        <f>MID(H197,FIND(",N,",H197)+3, 9)</f>
        <v>407.22400</v>
      </c>
      <c r="H197" s="4" t="s">
        <v>180</v>
      </c>
    </row>
    <row r="198" spans="1:8" hidden="1" x14ac:dyDescent="0.25">
      <c r="A198" t="str">
        <f t="shared" si="11"/>
        <v>GPZDA</v>
      </c>
      <c r="B198" t="str">
        <f t="shared" si="9"/>
        <v>GP</v>
      </c>
      <c r="C198" t="str">
        <f t="shared" si="10"/>
        <v>ZDA</v>
      </c>
      <c r="D198" t="s">
        <v>396</v>
      </c>
      <c r="H198" s="4" t="s">
        <v>181</v>
      </c>
    </row>
    <row r="199" spans="1:8" hidden="1" x14ac:dyDescent="0.25">
      <c r="A199" t="str">
        <f t="shared" si="11"/>
        <v>AIVDM</v>
      </c>
      <c r="B199" t="str">
        <f t="shared" si="9"/>
        <v>AI</v>
      </c>
      <c r="C199" t="str">
        <f t="shared" si="10"/>
        <v>VDM</v>
      </c>
      <c r="D199" t="s">
        <v>374</v>
      </c>
      <c r="H199" s="4" t="s">
        <v>182</v>
      </c>
    </row>
    <row r="200" spans="1:8" hidden="1" x14ac:dyDescent="0.25">
      <c r="A200" t="str">
        <f t="shared" si="11"/>
        <v>SAVHW</v>
      </c>
      <c r="B200" t="str">
        <f t="shared" si="9"/>
        <v>SA</v>
      </c>
      <c r="C200" t="str">
        <f t="shared" si="10"/>
        <v>VHW</v>
      </c>
      <c r="D200" t="s">
        <v>387</v>
      </c>
      <c r="H200" s="4" t="s">
        <v>183</v>
      </c>
    </row>
    <row r="201" spans="1:8" hidden="1" x14ac:dyDescent="0.25">
      <c r="A201" t="str">
        <f t="shared" si="11"/>
        <v>SAHDG</v>
      </c>
      <c r="B201" t="str">
        <f t="shared" si="9"/>
        <v>SA</v>
      </c>
      <c r="C201" t="str">
        <f t="shared" si="10"/>
        <v>HDG</v>
      </c>
      <c r="D201" t="s">
        <v>388</v>
      </c>
      <c r="H201" s="4" t="s">
        <v>19</v>
      </c>
    </row>
    <row r="202" spans="1:8" hidden="1" x14ac:dyDescent="0.25">
      <c r="A202" t="str">
        <f t="shared" si="11"/>
        <v>ECMWV</v>
      </c>
      <c r="B202" t="str">
        <f t="shared" si="9"/>
        <v>EC</v>
      </c>
      <c r="C202" t="str">
        <f t="shared" si="10"/>
        <v>MWV</v>
      </c>
      <c r="D202" t="s">
        <v>397</v>
      </c>
      <c r="H202" s="4" t="s">
        <v>184</v>
      </c>
    </row>
    <row r="203" spans="1:8" hidden="1" x14ac:dyDescent="0.25">
      <c r="A203" t="str">
        <f t="shared" si="11"/>
        <v>AIVDM</v>
      </c>
      <c r="B203" t="str">
        <f t="shared" si="9"/>
        <v>AI</v>
      </c>
      <c r="C203" t="str">
        <f t="shared" si="10"/>
        <v>VDM</v>
      </c>
      <c r="D203" t="s">
        <v>374</v>
      </c>
      <c r="H203" s="4" t="s">
        <v>185</v>
      </c>
    </row>
    <row r="204" spans="1:8" hidden="1" x14ac:dyDescent="0.25">
      <c r="A204" t="str">
        <f t="shared" si="11"/>
        <v>SAMTW</v>
      </c>
      <c r="B204" t="str">
        <f t="shared" si="9"/>
        <v>SA</v>
      </c>
      <c r="C204" t="str">
        <f t="shared" si="10"/>
        <v>MTW</v>
      </c>
      <c r="D204" t="s">
        <v>391</v>
      </c>
      <c r="H204" s="4" t="s">
        <v>186</v>
      </c>
    </row>
    <row r="205" spans="1:8" x14ac:dyDescent="0.25">
      <c r="A205" t="str">
        <f t="shared" si="11"/>
        <v>GPGGA</v>
      </c>
      <c r="B205" t="str">
        <f t="shared" si="9"/>
        <v>GP</v>
      </c>
      <c r="C205" t="str">
        <f t="shared" si="10"/>
        <v>GGA</v>
      </c>
      <c r="D205" t="s">
        <v>399</v>
      </c>
      <c r="F205" t="str">
        <f>MID(H205, FIND(CHAR(160),SUBSTITUTE(H205,",",CHAR(160),2))+1,8)</f>
        <v>5149.481</v>
      </c>
      <c r="G205" t="str">
        <f>MID(H205,FIND(",N,",H205)+3, 9)</f>
        <v>00407.224</v>
      </c>
      <c r="H205" s="4" t="s">
        <v>187</v>
      </c>
    </row>
    <row r="206" spans="1:8" hidden="1" x14ac:dyDescent="0.25">
      <c r="A206" t="str">
        <f t="shared" si="11"/>
        <v>AIVDM</v>
      </c>
      <c r="B206" t="str">
        <f t="shared" si="9"/>
        <v>AI</v>
      </c>
      <c r="C206" t="str">
        <f t="shared" si="10"/>
        <v>VDM</v>
      </c>
      <c r="D206" t="s">
        <v>374</v>
      </c>
      <c r="H206" s="4" t="s">
        <v>188</v>
      </c>
    </row>
    <row r="207" spans="1:8" hidden="1" x14ac:dyDescent="0.25">
      <c r="A207" t="str">
        <f t="shared" si="11"/>
        <v>AIVDM</v>
      </c>
      <c r="B207" t="str">
        <f t="shared" si="9"/>
        <v>AI</v>
      </c>
      <c r="C207" t="str">
        <f t="shared" si="10"/>
        <v>VDM</v>
      </c>
      <c r="D207" t="s">
        <v>374</v>
      </c>
      <c r="H207" s="4" t="s">
        <v>189</v>
      </c>
    </row>
    <row r="208" spans="1:8" hidden="1" x14ac:dyDescent="0.25">
      <c r="A208" t="str">
        <f t="shared" si="11"/>
        <v>AIVDM</v>
      </c>
      <c r="B208" t="str">
        <f t="shared" si="9"/>
        <v>AI</v>
      </c>
      <c r="C208" t="str">
        <f t="shared" si="10"/>
        <v>VDM</v>
      </c>
      <c r="D208" t="s">
        <v>374</v>
      </c>
      <c r="H208" s="4" t="s">
        <v>190</v>
      </c>
    </row>
    <row r="209" spans="1:8" hidden="1" x14ac:dyDescent="0.25">
      <c r="A209" t="str">
        <f t="shared" si="11"/>
        <v>AIVDM</v>
      </c>
      <c r="B209" t="str">
        <f t="shared" si="9"/>
        <v>AI</v>
      </c>
      <c r="C209" t="str">
        <f t="shared" si="10"/>
        <v>VDM</v>
      </c>
      <c r="D209" t="s">
        <v>374</v>
      </c>
      <c r="H209" s="4" t="s">
        <v>191</v>
      </c>
    </row>
    <row r="210" spans="1:8" hidden="1" x14ac:dyDescent="0.25">
      <c r="A210" t="str">
        <f t="shared" si="11"/>
        <v>AIVDM</v>
      </c>
      <c r="B210" t="str">
        <f t="shared" si="9"/>
        <v>AI</v>
      </c>
      <c r="C210" t="str">
        <f t="shared" si="10"/>
        <v>VDM</v>
      </c>
      <c r="D210" t="s">
        <v>374</v>
      </c>
      <c r="H210" s="4" t="s">
        <v>192</v>
      </c>
    </row>
    <row r="211" spans="1:8" hidden="1" x14ac:dyDescent="0.25">
      <c r="A211" t="str">
        <f t="shared" si="11"/>
        <v>AIVDM</v>
      </c>
      <c r="B211" t="str">
        <f t="shared" si="9"/>
        <v>AI</v>
      </c>
      <c r="C211" t="str">
        <f t="shared" si="10"/>
        <v>VDM</v>
      </c>
      <c r="D211" t="s">
        <v>374</v>
      </c>
      <c r="H211" s="4" t="s">
        <v>193</v>
      </c>
    </row>
    <row r="212" spans="1:8" hidden="1" x14ac:dyDescent="0.25">
      <c r="A212" t="str">
        <f t="shared" si="11"/>
        <v>AIVDM</v>
      </c>
      <c r="B212" t="str">
        <f t="shared" si="9"/>
        <v>AI</v>
      </c>
      <c r="C212" t="str">
        <f t="shared" si="10"/>
        <v>VDM</v>
      </c>
      <c r="D212" t="s">
        <v>374</v>
      </c>
      <c r="H212" s="4" t="s">
        <v>194</v>
      </c>
    </row>
    <row r="213" spans="1:8" hidden="1" x14ac:dyDescent="0.25">
      <c r="A213" t="str">
        <f t="shared" si="11"/>
        <v>AIVDM</v>
      </c>
      <c r="B213" t="str">
        <f t="shared" si="9"/>
        <v>AI</v>
      </c>
      <c r="C213" t="str">
        <f t="shared" si="10"/>
        <v>VDM</v>
      </c>
      <c r="D213" t="s">
        <v>374</v>
      </c>
      <c r="H213" s="4" t="s">
        <v>195</v>
      </c>
    </row>
    <row r="214" spans="1:8" hidden="1" x14ac:dyDescent="0.25">
      <c r="A214" t="str">
        <f t="shared" si="11"/>
        <v>AIVDM</v>
      </c>
      <c r="B214" t="str">
        <f t="shared" si="9"/>
        <v>AI</v>
      </c>
      <c r="C214" t="str">
        <f t="shared" si="10"/>
        <v>VDM</v>
      </c>
      <c r="D214" t="s">
        <v>374</v>
      </c>
      <c r="H214" s="4" t="s">
        <v>196</v>
      </c>
    </row>
    <row r="215" spans="1:8" hidden="1" x14ac:dyDescent="0.25">
      <c r="A215" t="str">
        <f t="shared" si="11"/>
        <v>AIVDM</v>
      </c>
      <c r="B215" t="str">
        <f t="shared" si="9"/>
        <v>AI</v>
      </c>
      <c r="C215" t="str">
        <f t="shared" si="10"/>
        <v>VDM</v>
      </c>
      <c r="D215" t="s">
        <v>374</v>
      </c>
      <c r="H215" s="4" t="s">
        <v>197</v>
      </c>
    </row>
    <row r="216" spans="1:8" hidden="1" x14ac:dyDescent="0.25">
      <c r="A216" t="str">
        <f t="shared" si="11"/>
        <v>AIVDM</v>
      </c>
      <c r="B216" t="str">
        <f t="shared" si="9"/>
        <v>AI</v>
      </c>
      <c r="C216" t="str">
        <f t="shared" si="10"/>
        <v>VDM</v>
      </c>
      <c r="D216" t="s">
        <v>374</v>
      </c>
      <c r="H216" s="4" t="s">
        <v>198</v>
      </c>
    </row>
    <row r="217" spans="1:8" hidden="1" x14ac:dyDescent="0.25">
      <c r="A217" t="str">
        <f t="shared" si="11"/>
        <v>AIVDM</v>
      </c>
      <c r="B217" t="str">
        <f t="shared" si="9"/>
        <v>AI</v>
      </c>
      <c r="C217" t="str">
        <f t="shared" si="10"/>
        <v>VDM</v>
      </c>
      <c r="D217" t="s">
        <v>374</v>
      </c>
      <c r="H217" s="4" t="s">
        <v>199</v>
      </c>
    </row>
    <row r="218" spans="1:8" hidden="1" x14ac:dyDescent="0.25">
      <c r="A218" t="str">
        <f t="shared" si="11"/>
        <v>SADPT</v>
      </c>
      <c r="B218" t="str">
        <f t="shared" si="9"/>
        <v>SA</v>
      </c>
      <c r="C218" t="str">
        <f t="shared" si="10"/>
        <v>DPT</v>
      </c>
      <c r="D218" t="s">
        <v>380</v>
      </c>
      <c r="H218" s="4" t="s">
        <v>200</v>
      </c>
    </row>
    <row r="219" spans="1:8" hidden="1" x14ac:dyDescent="0.25">
      <c r="A219" t="str">
        <f t="shared" si="11"/>
        <v>SADBT</v>
      </c>
      <c r="B219" t="str">
        <f t="shared" si="9"/>
        <v>SA</v>
      </c>
      <c r="C219" t="str">
        <f t="shared" si="10"/>
        <v>DBT</v>
      </c>
      <c r="D219" t="s">
        <v>384</v>
      </c>
      <c r="H219" s="4" t="s">
        <v>120</v>
      </c>
    </row>
    <row r="220" spans="1:8" hidden="1" x14ac:dyDescent="0.25">
      <c r="A220" t="str">
        <f t="shared" si="11"/>
        <v>SAVWR</v>
      </c>
      <c r="B220" t="str">
        <f t="shared" si="9"/>
        <v>SA</v>
      </c>
      <c r="C220" t="str">
        <f t="shared" si="10"/>
        <v>VWR</v>
      </c>
      <c r="D220" t="s">
        <v>390</v>
      </c>
      <c r="H220" s="4" t="s">
        <v>201</v>
      </c>
    </row>
    <row r="221" spans="1:8" hidden="1" x14ac:dyDescent="0.25">
      <c r="A221" t="str">
        <f t="shared" si="11"/>
        <v>SAVWR</v>
      </c>
      <c r="B221" t="str">
        <f t="shared" si="9"/>
        <v>SA</v>
      </c>
      <c r="C221" t="str">
        <f t="shared" si="10"/>
        <v>VWR</v>
      </c>
      <c r="D221" t="s">
        <v>390</v>
      </c>
      <c r="H221" s="4" t="s">
        <v>202</v>
      </c>
    </row>
    <row r="222" spans="1:8" x14ac:dyDescent="0.25">
      <c r="A222" t="str">
        <f t="shared" si="11"/>
        <v>MARMC</v>
      </c>
      <c r="B222" t="str">
        <f t="shared" si="9"/>
        <v>MA</v>
      </c>
      <c r="C222" t="str">
        <f t="shared" si="10"/>
        <v>RMC</v>
      </c>
      <c r="D222" s="2" t="s">
        <v>375</v>
      </c>
      <c r="F222" t="str">
        <f>MID(H222,FIND(",A,",H222)+3, 10)</f>
        <v>5149.48100</v>
      </c>
      <c r="G222" t="str">
        <f>MID(H222,FIND(",N,",H222)+3, 9)</f>
        <v>407.22400</v>
      </c>
      <c r="H222" s="4" t="s">
        <v>203</v>
      </c>
    </row>
    <row r="223" spans="1:8" hidden="1" x14ac:dyDescent="0.25">
      <c r="A223" t="str">
        <f t="shared" si="11"/>
        <v>AIVDM</v>
      </c>
      <c r="B223" t="str">
        <f t="shared" si="9"/>
        <v>AI</v>
      </c>
      <c r="C223" t="str">
        <f t="shared" si="10"/>
        <v>VDM</v>
      </c>
      <c r="D223" t="s">
        <v>374</v>
      </c>
      <c r="H223" s="4" t="s">
        <v>204</v>
      </c>
    </row>
    <row r="224" spans="1:8" hidden="1" x14ac:dyDescent="0.25">
      <c r="A224" t="str">
        <f t="shared" si="11"/>
        <v>SAHDG</v>
      </c>
      <c r="B224" t="str">
        <f t="shared" si="9"/>
        <v>SA</v>
      </c>
      <c r="C224" t="str">
        <f t="shared" si="10"/>
        <v>HDG</v>
      </c>
      <c r="D224" t="s">
        <v>388</v>
      </c>
      <c r="H224" s="4" t="s">
        <v>19</v>
      </c>
    </row>
    <row r="225" spans="1:8" hidden="1" x14ac:dyDescent="0.25">
      <c r="A225" t="str">
        <f t="shared" si="11"/>
        <v>AIVDM</v>
      </c>
      <c r="B225" t="str">
        <f t="shared" si="9"/>
        <v>AI</v>
      </c>
      <c r="C225" t="str">
        <f t="shared" si="10"/>
        <v>VDM</v>
      </c>
      <c r="D225" t="s">
        <v>374</v>
      </c>
      <c r="H225" s="4" t="s">
        <v>205</v>
      </c>
    </row>
    <row r="226" spans="1:8" hidden="1" x14ac:dyDescent="0.25">
      <c r="A226" t="str">
        <f t="shared" si="11"/>
        <v>AIVDM</v>
      </c>
      <c r="B226" t="str">
        <f t="shared" si="9"/>
        <v>AI</v>
      </c>
      <c r="C226" t="str">
        <f t="shared" si="10"/>
        <v>VDM</v>
      </c>
      <c r="D226" t="s">
        <v>374</v>
      </c>
      <c r="H226" s="4" t="s">
        <v>206</v>
      </c>
    </row>
    <row r="227" spans="1:8" hidden="1" x14ac:dyDescent="0.25">
      <c r="A227" t="str">
        <f t="shared" si="11"/>
        <v>SAVHW</v>
      </c>
      <c r="B227" t="str">
        <f t="shared" si="9"/>
        <v>SA</v>
      </c>
      <c r="C227" t="str">
        <f t="shared" si="10"/>
        <v>VHW</v>
      </c>
      <c r="D227" t="s">
        <v>387</v>
      </c>
      <c r="H227" s="4" t="s">
        <v>207</v>
      </c>
    </row>
    <row r="228" spans="1:8" hidden="1" x14ac:dyDescent="0.25">
      <c r="A228" t="str">
        <f t="shared" si="11"/>
        <v>SAHDG</v>
      </c>
      <c r="B228" t="str">
        <f t="shared" si="9"/>
        <v>SA</v>
      </c>
      <c r="C228" t="str">
        <f t="shared" si="10"/>
        <v>HDG</v>
      </c>
      <c r="D228" t="s">
        <v>388</v>
      </c>
      <c r="H228" s="4" t="s">
        <v>19</v>
      </c>
    </row>
    <row r="229" spans="1:8" hidden="1" x14ac:dyDescent="0.25">
      <c r="A229" t="str">
        <f t="shared" si="11"/>
        <v>AIVDM</v>
      </c>
      <c r="B229" t="str">
        <f t="shared" si="9"/>
        <v>AI</v>
      </c>
      <c r="C229" t="str">
        <f t="shared" si="10"/>
        <v>VDM</v>
      </c>
      <c r="D229" t="s">
        <v>374</v>
      </c>
      <c r="H229" s="4" t="s">
        <v>208</v>
      </c>
    </row>
    <row r="230" spans="1:8" hidden="1" x14ac:dyDescent="0.25">
      <c r="A230" t="str">
        <f t="shared" si="11"/>
        <v>SAMTW</v>
      </c>
      <c r="B230" t="str">
        <f t="shared" si="9"/>
        <v>SA</v>
      </c>
      <c r="C230" t="str">
        <f t="shared" si="10"/>
        <v>MTW</v>
      </c>
      <c r="D230" t="s">
        <v>391</v>
      </c>
      <c r="H230" s="4" t="s">
        <v>209</v>
      </c>
    </row>
    <row r="231" spans="1:8" hidden="1" x14ac:dyDescent="0.25">
      <c r="A231" t="str">
        <f t="shared" si="11"/>
        <v>AIVDM</v>
      </c>
      <c r="B231" t="str">
        <f t="shared" si="9"/>
        <v>AI</v>
      </c>
      <c r="C231" t="str">
        <f t="shared" si="10"/>
        <v>VDM</v>
      </c>
      <c r="D231" t="s">
        <v>374</v>
      </c>
      <c r="H231" s="4" t="s">
        <v>210</v>
      </c>
    </row>
    <row r="232" spans="1:8" hidden="1" x14ac:dyDescent="0.25">
      <c r="A232" t="str">
        <f t="shared" si="11"/>
        <v>SDDBT</v>
      </c>
      <c r="B232" t="str">
        <f t="shared" si="9"/>
        <v>SD</v>
      </c>
      <c r="C232" t="str">
        <f t="shared" si="10"/>
        <v>DBT</v>
      </c>
      <c r="D232" t="s">
        <v>384</v>
      </c>
      <c r="E232" t="s">
        <v>386</v>
      </c>
      <c r="H232" s="4" t="s">
        <v>211</v>
      </c>
    </row>
    <row r="233" spans="1:8" hidden="1" x14ac:dyDescent="0.25">
      <c r="A233" t="str">
        <f t="shared" si="11"/>
        <v>AIVDM</v>
      </c>
      <c r="B233" t="str">
        <f t="shared" si="9"/>
        <v>AI</v>
      </c>
      <c r="C233" t="str">
        <f t="shared" si="10"/>
        <v>VDM</v>
      </c>
      <c r="D233" t="s">
        <v>374</v>
      </c>
      <c r="H233" s="4" t="s">
        <v>212</v>
      </c>
    </row>
    <row r="234" spans="1:8" x14ac:dyDescent="0.25">
      <c r="A234" t="str">
        <f t="shared" si="11"/>
        <v>SARMC</v>
      </c>
      <c r="B234" t="str">
        <f t="shared" si="9"/>
        <v>SA</v>
      </c>
      <c r="C234" t="str">
        <f t="shared" si="10"/>
        <v>RMC</v>
      </c>
      <c r="D234" s="2" t="s">
        <v>375</v>
      </c>
      <c r="F234" t="str">
        <f>MID(H234,FIND(",A,",H234)+3, 8)</f>
        <v>5149.480</v>
      </c>
      <c r="G234" t="str">
        <f>MID(H234,FIND(",N,",H234)+3, 9)</f>
        <v>00407.223</v>
      </c>
      <c r="H234" s="4" t="s">
        <v>411</v>
      </c>
    </row>
    <row r="235" spans="1:8" x14ac:dyDescent="0.25">
      <c r="A235" t="str">
        <f t="shared" si="11"/>
        <v>GPRMC</v>
      </c>
      <c r="B235" t="str">
        <f t="shared" si="9"/>
        <v>GP</v>
      </c>
      <c r="C235" t="str">
        <f t="shared" si="10"/>
        <v>RMC</v>
      </c>
      <c r="D235" s="2" t="s">
        <v>375</v>
      </c>
      <c r="F235" t="str">
        <f>MID(H235,FIND(",A,",H235)+3, 8)</f>
        <v>5149.480</v>
      </c>
      <c r="G235" t="str">
        <f>MID(H235,FIND(",N,",H235)+3, 9)</f>
        <v>00407.223</v>
      </c>
      <c r="H235" s="4" t="s">
        <v>213</v>
      </c>
    </row>
    <row r="236" spans="1:8" hidden="1" x14ac:dyDescent="0.25">
      <c r="A236" t="str">
        <f t="shared" si="11"/>
        <v>AIVDM</v>
      </c>
      <c r="B236" t="str">
        <f t="shared" si="9"/>
        <v>AI</v>
      </c>
      <c r="C236" t="str">
        <f t="shared" si="10"/>
        <v>VDM</v>
      </c>
      <c r="D236" t="s">
        <v>374</v>
      </c>
      <c r="H236" s="4" t="s">
        <v>214</v>
      </c>
    </row>
    <row r="237" spans="1:8" hidden="1" x14ac:dyDescent="0.25">
      <c r="A237" t="str">
        <f t="shared" si="11"/>
        <v>GPVTG</v>
      </c>
      <c r="B237" t="str">
        <f t="shared" si="9"/>
        <v>GP</v>
      </c>
      <c r="C237" t="str">
        <f t="shared" si="10"/>
        <v>VTG</v>
      </c>
      <c r="D237" t="s">
        <v>398</v>
      </c>
      <c r="H237" s="4" t="s">
        <v>215</v>
      </c>
    </row>
    <row r="238" spans="1:8" hidden="1" x14ac:dyDescent="0.25">
      <c r="A238" t="str">
        <f t="shared" si="11"/>
        <v>AIVDM</v>
      </c>
      <c r="B238" t="str">
        <f t="shared" si="9"/>
        <v>AI</v>
      </c>
      <c r="C238" t="str">
        <f t="shared" si="10"/>
        <v>VDM</v>
      </c>
      <c r="D238" t="s">
        <v>374</v>
      </c>
      <c r="H238" s="4" t="s">
        <v>216</v>
      </c>
    </row>
    <row r="239" spans="1:8" hidden="1" x14ac:dyDescent="0.25">
      <c r="A239" t="str">
        <f t="shared" si="11"/>
        <v>GPZDA</v>
      </c>
      <c r="B239" t="str">
        <f t="shared" si="9"/>
        <v>GP</v>
      </c>
      <c r="C239" t="str">
        <f t="shared" si="10"/>
        <v>ZDA</v>
      </c>
      <c r="D239" t="s">
        <v>396</v>
      </c>
      <c r="H239" s="4" t="s">
        <v>217</v>
      </c>
    </row>
    <row r="240" spans="1:8" hidden="1" x14ac:dyDescent="0.25">
      <c r="A240" t="str">
        <f t="shared" si="11"/>
        <v>ECMWV</v>
      </c>
      <c r="B240" t="str">
        <f t="shared" si="9"/>
        <v>EC</v>
      </c>
      <c r="C240" t="str">
        <f t="shared" si="10"/>
        <v>MWV</v>
      </c>
      <c r="D240" t="s">
        <v>397</v>
      </c>
      <c r="H240" s="4" t="s">
        <v>218</v>
      </c>
    </row>
    <row r="241" spans="1:8" hidden="1" x14ac:dyDescent="0.25">
      <c r="A241" t="str">
        <f t="shared" si="11"/>
        <v>SAVWR</v>
      </c>
      <c r="B241" t="str">
        <f t="shared" si="9"/>
        <v>SA</v>
      </c>
      <c r="C241" t="str">
        <f t="shared" si="10"/>
        <v>VWR</v>
      </c>
      <c r="D241" t="s">
        <v>390</v>
      </c>
      <c r="H241" s="4" t="s">
        <v>219</v>
      </c>
    </row>
    <row r="242" spans="1:8" hidden="1" x14ac:dyDescent="0.25">
      <c r="A242" t="str">
        <f t="shared" si="11"/>
        <v>SAVWR</v>
      </c>
      <c r="B242" t="str">
        <f t="shared" si="9"/>
        <v>SA</v>
      </c>
      <c r="C242" t="str">
        <f t="shared" si="10"/>
        <v>VWR</v>
      </c>
      <c r="D242" t="s">
        <v>390</v>
      </c>
      <c r="H242" s="4" t="s">
        <v>220</v>
      </c>
    </row>
    <row r="243" spans="1:8" x14ac:dyDescent="0.25">
      <c r="A243" t="str">
        <f t="shared" si="11"/>
        <v>GPGGA</v>
      </c>
      <c r="B243" t="str">
        <f t="shared" si="9"/>
        <v>GP</v>
      </c>
      <c r="C243" t="str">
        <f t="shared" si="10"/>
        <v>GGA</v>
      </c>
      <c r="D243" t="s">
        <v>399</v>
      </c>
      <c r="F243" t="str">
        <f>MID(H243, FIND(CHAR(160),SUBSTITUTE(H243,",",CHAR(160),2))+1,8)</f>
        <v>5149.480</v>
      </c>
      <c r="G243" t="str">
        <f>MID(H243,FIND(",N,",H243)+3, 9)</f>
        <v>00407.223</v>
      </c>
      <c r="H243" s="4" t="s">
        <v>221</v>
      </c>
    </row>
    <row r="244" spans="1:8" hidden="1" x14ac:dyDescent="0.25">
      <c r="A244" t="str">
        <f t="shared" si="11"/>
        <v>AIVDM</v>
      </c>
      <c r="B244" t="str">
        <f t="shared" si="9"/>
        <v>AI</v>
      </c>
      <c r="C244" t="str">
        <f t="shared" si="10"/>
        <v>VDM</v>
      </c>
      <c r="D244" t="s">
        <v>374</v>
      </c>
      <c r="H244" s="4" t="s">
        <v>222</v>
      </c>
    </row>
    <row r="245" spans="1:8" hidden="1" x14ac:dyDescent="0.25">
      <c r="A245" t="str">
        <f t="shared" si="11"/>
        <v>SAHDG</v>
      </c>
      <c r="B245" t="str">
        <f t="shared" si="9"/>
        <v>SA</v>
      </c>
      <c r="C245" t="str">
        <f t="shared" si="10"/>
        <v>HDG</v>
      </c>
      <c r="D245" t="s">
        <v>388</v>
      </c>
      <c r="H245" s="4" t="s">
        <v>223</v>
      </c>
    </row>
    <row r="246" spans="1:8" hidden="1" x14ac:dyDescent="0.25">
      <c r="A246" t="str">
        <f t="shared" si="11"/>
        <v>SADPT</v>
      </c>
      <c r="B246" t="str">
        <f t="shared" si="9"/>
        <v>SA</v>
      </c>
      <c r="C246" t="str">
        <f t="shared" si="10"/>
        <v>DPT</v>
      </c>
      <c r="D246" t="s">
        <v>380</v>
      </c>
      <c r="H246" s="4" t="s">
        <v>224</v>
      </c>
    </row>
    <row r="247" spans="1:8" hidden="1" x14ac:dyDescent="0.25">
      <c r="A247" t="str">
        <f t="shared" si="11"/>
        <v>SADBT</v>
      </c>
      <c r="B247" t="str">
        <f t="shared" si="9"/>
        <v>SA</v>
      </c>
      <c r="C247" t="str">
        <f t="shared" si="10"/>
        <v>DBT</v>
      </c>
      <c r="D247" t="s">
        <v>384</v>
      </c>
      <c r="H247" s="4" t="s">
        <v>17</v>
      </c>
    </row>
    <row r="248" spans="1:8" x14ac:dyDescent="0.25">
      <c r="A248" t="str">
        <f t="shared" si="11"/>
        <v>MARMC</v>
      </c>
      <c r="B248" t="str">
        <f t="shared" si="9"/>
        <v>MA</v>
      </c>
      <c r="C248" t="str">
        <f t="shared" si="10"/>
        <v>RMC</v>
      </c>
      <c r="D248" s="2" t="s">
        <v>375</v>
      </c>
      <c r="F248" t="str">
        <f>MID(H248,FIND(",A,",H248)+3, 10)</f>
        <v>5149.48100</v>
      </c>
      <c r="G248" t="str">
        <f>MID(H248,FIND(",N,",H248)+3, 9)</f>
        <v>407.22400</v>
      </c>
      <c r="H248" s="4" t="s">
        <v>225</v>
      </c>
    </row>
    <row r="249" spans="1:8" x14ac:dyDescent="0.25">
      <c r="A249" t="str">
        <f t="shared" si="11"/>
        <v>GPGLL</v>
      </c>
      <c r="B249" t="str">
        <f t="shared" si="9"/>
        <v>GP</v>
      </c>
      <c r="C249" t="str">
        <f t="shared" si="10"/>
        <v>GLL</v>
      </c>
      <c r="D249" t="s">
        <v>395</v>
      </c>
      <c r="F249" t="str">
        <f>MID(H249,FIND(",",H249)+1, 8)</f>
        <v>5149.480</v>
      </c>
      <c r="G249" t="str">
        <f>MID(H249,FIND(",N,",H249)+3, 9)</f>
        <v>00407.223</v>
      </c>
      <c r="H249" s="4" t="s">
        <v>226</v>
      </c>
    </row>
    <row r="250" spans="1:8" hidden="1" x14ac:dyDescent="0.25">
      <c r="A250" t="str">
        <f t="shared" si="11"/>
        <v>AIVDM</v>
      </c>
      <c r="B250" t="str">
        <f t="shared" si="9"/>
        <v>AI</v>
      </c>
      <c r="C250" t="str">
        <f t="shared" si="10"/>
        <v>VDM</v>
      </c>
      <c r="D250" t="s">
        <v>374</v>
      </c>
      <c r="H250" s="4" t="s">
        <v>227</v>
      </c>
    </row>
    <row r="251" spans="1:8" hidden="1" x14ac:dyDescent="0.25">
      <c r="A251" t="str">
        <f t="shared" si="11"/>
        <v>SAVHW</v>
      </c>
      <c r="B251" t="str">
        <f t="shared" si="9"/>
        <v>SA</v>
      </c>
      <c r="C251" t="str">
        <f t="shared" si="10"/>
        <v>VHW</v>
      </c>
      <c r="D251" t="s">
        <v>387</v>
      </c>
      <c r="H251" s="4" t="s">
        <v>228</v>
      </c>
    </row>
    <row r="252" spans="1:8" hidden="1" x14ac:dyDescent="0.25">
      <c r="A252" t="str">
        <f t="shared" si="11"/>
        <v>SAHDG</v>
      </c>
      <c r="B252" t="str">
        <f t="shared" si="9"/>
        <v>SA</v>
      </c>
      <c r="C252" t="str">
        <f t="shared" si="10"/>
        <v>HDG</v>
      </c>
      <c r="D252" t="s">
        <v>388</v>
      </c>
      <c r="H252" s="4" t="s">
        <v>19</v>
      </c>
    </row>
    <row r="253" spans="1:8" hidden="1" x14ac:dyDescent="0.25">
      <c r="A253" t="str">
        <f t="shared" si="11"/>
        <v>SAMTW</v>
      </c>
      <c r="B253" t="str">
        <f t="shared" si="9"/>
        <v>SA</v>
      </c>
      <c r="C253" t="str">
        <f t="shared" si="10"/>
        <v>MTW</v>
      </c>
      <c r="D253" t="s">
        <v>391</v>
      </c>
      <c r="H253" s="4" t="s">
        <v>186</v>
      </c>
    </row>
    <row r="254" spans="1:8" hidden="1" x14ac:dyDescent="0.25">
      <c r="A254" t="str">
        <f t="shared" si="11"/>
        <v>AIVDM</v>
      </c>
      <c r="B254" t="str">
        <f t="shared" si="9"/>
        <v>AI</v>
      </c>
      <c r="C254" t="str">
        <f t="shared" si="10"/>
        <v>VDM</v>
      </c>
      <c r="D254" t="s">
        <v>374</v>
      </c>
      <c r="H254" s="4" t="s">
        <v>229</v>
      </c>
    </row>
    <row r="255" spans="1:8" hidden="1" x14ac:dyDescent="0.25">
      <c r="A255" t="str">
        <f t="shared" si="11"/>
        <v>AIVDM</v>
      </c>
      <c r="B255" t="str">
        <f t="shared" si="9"/>
        <v>AI</v>
      </c>
      <c r="C255" t="str">
        <f t="shared" si="10"/>
        <v>VDM</v>
      </c>
      <c r="D255" t="s">
        <v>374</v>
      </c>
      <c r="H255" s="4" t="s">
        <v>230</v>
      </c>
    </row>
    <row r="256" spans="1:8" hidden="1" x14ac:dyDescent="0.25">
      <c r="A256" t="str">
        <f t="shared" si="11"/>
        <v>AIVDM</v>
      </c>
      <c r="B256" t="str">
        <f t="shared" si="9"/>
        <v>AI</v>
      </c>
      <c r="C256" t="str">
        <f t="shared" si="10"/>
        <v>VDM</v>
      </c>
      <c r="D256" t="s">
        <v>374</v>
      </c>
      <c r="H256" s="4" t="s">
        <v>231</v>
      </c>
    </row>
    <row r="257" spans="1:8" hidden="1" x14ac:dyDescent="0.25">
      <c r="A257" t="str">
        <f t="shared" si="11"/>
        <v>AIVDM</v>
      </c>
      <c r="B257" t="str">
        <f t="shared" si="9"/>
        <v>AI</v>
      </c>
      <c r="C257" t="str">
        <f t="shared" si="10"/>
        <v>VDM</v>
      </c>
      <c r="D257" t="s">
        <v>374</v>
      </c>
      <c r="H257" s="4" t="s">
        <v>232</v>
      </c>
    </row>
    <row r="258" spans="1:8" hidden="1" x14ac:dyDescent="0.25">
      <c r="A258" t="str">
        <f t="shared" si="11"/>
        <v>AIVDM</v>
      </c>
      <c r="B258" t="str">
        <f t="shared" si="9"/>
        <v>AI</v>
      </c>
      <c r="C258" t="str">
        <f t="shared" si="10"/>
        <v>VDM</v>
      </c>
      <c r="D258" t="s">
        <v>374</v>
      </c>
      <c r="H258" s="4" t="s">
        <v>233</v>
      </c>
    </row>
    <row r="259" spans="1:8" hidden="1" x14ac:dyDescent="0.25">
      <c r="A259" t="str">
        <f t="shared" si="11"/>
        <v>AIVDM</v>
      </c>
      <c r="B259" t="str">
        <f t="shared" ref="B259:B322" si="12">LEFT(A259,2)</f>
        <v>AI</v>
      </c>
      <c r="C259" t="str">
        <f t="shared" ref="C259:C322" si="13">RIGHT(A259,3)</f>
        <v>VDM</v>
      </c>
      <c r="D259" t="s">
        <v>374</v>
      </c>
      <c r="H259" s="4" t="s">
        <v>234</v>
      </c>
    </row>
    <row r="260" spans="1:8" hidden="1" x14ac:dyDescent="0.25">
      <c r="A260" t="str">
        <f t="shared" si="11"/>
        <v>SAVWR</v>
      </c>
      <c r="B260" t="str">
        <f t="shared" si="12"/>
        <v>SA</v>
      </c>
      <c r="C260" t="str">
        <f t="shared" si="13"/>
        <v>VWR</v>
      </c>
      <c r="D260" t="s">
        <v>390</v>
      </c>
      <c r="H260" s="4" t="s">
        <v>235</v>
      </c>
    </row>
    <row r="261" spans="1:8" hidden="1" x14ac:dyDescent="0.25">
      <c r="A261" t="str">
        <f t="shared" ref="A261:A324" si="14">MID(H261, FIND("]", H261)+3, FIND(",", H261)-FIND("]", H261)-3)</f>
        <v>AIVDM</v>
      </c>
      <c r="B261" t="str">
        <f t="shared" si="12"/>
        <v>AI</v>
      </c>
      <c r="C261" t="str">
        <f t="shared" si="13"/>
        <v>VDM</v>
      </c>
      <c r="D261" t="s">
        <v>374</v>
      </c>
      <c r="H261" s="4" t="s">
        <v>236</v>
      </c>
    </row>
    <row r="262" spans="1:8" hidden="1" x14ac:dyDescent="0.25">
      <c r="A262" t="str">
        <f t="shared" si="14"/>
        <v>SADPT</v>
      </c>
      <c r="B262" t="str">
        <f t="shared" si="12"/>
        <v>SA</v>
      </c>
      <c r="C262" t="str">
        <f t="shared" si="13"/>
        <v>DPT</v>
      </c>
      <c r="D262" t="s">
        <v>380</v>
      </c>
      <c r="H262" s="4" t="s">
        <v>224</v>
      </c>
    </row>
    <row r="263" spans="1:8" hidden="1" x14ac:dyDescent="0.25">
      <c r="A263" t="str">
        <f t="shared" si="14"/>
        <v>SADBT</v>
      </c>
      <c r="B263" t="str">
        <f t="shared" si="12"/>
        <v>SA</v>
      </c>
      <c r="C263" t="str">
        <f t="shared" si="13"/>
        <v>DBT</v>
      </c>
      <c r="D263" t="s">
        <v>384</v>
      </c>
      <c r="H263" s="4" t="s">
        <v>17</v>
      </c>
    </row>
    <row r="264" spans="1:8" hidden="1" x14ac:dyDescent="0.25">
      <c r="A264" t="str">
        <f t="shared" si="14"/>
        <v>SAVWR</v>
      </c>
      <c r="B264" t="str">
        <f t="shared" si="12"/>
        <v>SA</v>
      </c>
      <c r="C264" t="str">
        <f t="shared" si="13"/>
        <v>VWR</v>
      </c>
      <c r="D264" t="s">
        <v>390</v>
      </c>
      <c r="H264" s="4" t="s">
        <v>237</v>
      </c>
    </row>
    <row r="265" spans="1:8" hidden="1" x14ac:dyDescent="0.25">
      <c r="A265" t="str">
        <f t="shared" si="14"/>
        <v>SAVHW</v>
      </c>
      <c r="B265" t="str">
        <f t="shared" si="12"/>
        <v>SA</v>
      </c>
      <c r="C265" t="str">
        <f t="shared" si="13"/>
        <v>VHW</v>
      </c>
      <c r="D265" t="s">
        <v>387</v>
      </c>
      <c r="H265" s="4" t="s">
        <v>238</v>
      </c>
    </row>
    <row r="266" spans="1:8" hidden="1" x14ac:dyDescent="0.25">
      <c r="A266" t="str">
        <f t="shared" si="14"/>
        <v>SAHDG</v>
      </c>
      <c r="B266" t="str">
        <f t="shared" si="12"/>
        <v>SA</v>
      </c>
      <c r="C266" t="str">
        <f t="shared" si="13"/>
        <v>HDG</v>
      </c>
      <c r="D266" t="s">
        <v>388</v>
      </c>
      <c r="H266" s="4" t="s">
        <v>19</v>
      </c>
    </row>
    <row r="267" spans="1:8" x14ac:dyDescent="0.25">
      <c r="A267" t="str">
        <f t="shared" si="14"/>
        <v>MARMC</v>
      </c>
      <c r="B267" t="str">
        <f t="shared" si="12"/>
        <v>MA</v>
      </c>
      <c r="C267" t="str">
        <f t="shared" si="13"/>
        <v>RMC</v>
      </c>
      <c r="D267" s="2" t="s">
        <v>375</v>
      </c>
      <c r="F267" t="str">
        <f>MID(H267,FIND(",A,",H267)+3, 10)</f>
        <v>5149.48100</v>
      </c>
      <c r="G267" t="str">
        <f>MID(H267,FIND(",N,",H267)+3, 9)</f>
        <v>407.22400</v>
      </c>
      <c r="H267" s="4" t="s">
        <v>239</v>
      </c>
    </row>
    <row r="268" spans="1:8" hidden="1" x14ac:dyDescent="0.25">
      <c r="A268" t="str">
        <f t="shared" si="14"/>
        <v>AIVDM</v>
      </c>
      <c r="B268" t="str">
        <f t="shared" si="12"/>
        <v>AI</v>
      </c>
      <c r="C268" t="str">
        <f t="shared" si="13"/>
        <v>VDM</v>
      </c>
      <c r="D268" t="s">
        <v>374</v>
      </c>
      <c r="H268" s="4" t="s">
        <v>240</v>
      </c>
    </row>
    <row r="269" spans="1:8" hidden="1" x14ac:dyDescent="0.25">
      <c r="A269" t="str">
        <f t="shared" si="14"/>
        <v>SAHDG</v>
      </c>
      <c r="B269" t="str">
        <f t="shared" si="12"/>
        <v>SA</v>
      </c>
      <c r="C269" t="str">
        <f t="shared" si="13"/>
        <v>HDG</v>
      </c>
      <c r="D269" t="s">
        <v>388</v>
      </c>
      <c r="H269" s="4" t="s">
        <v>19</v>
      </c>
    </row>
    <row r="270" spans="1:8" hidden="1" x14ac:dyDescent="0.25">
      <c r="A270" t="str">
        <f t="shared" si="14"/>
        <v>AIVDM</v>
      </c>
      <c r="B270" t="str">
        <f t="shared" si="12"/>
        <v>AI</v>
      </c>
      <c r="C270" t="str">
        <f t="shared" si="13"/>
        <v>VDM</v>
      </c>
      <c r="D270" t="s">
        <v>374</v>
      </c>
      <c r="H270" s="4" t="s">
        <v>241</v>
      </c>
    </row>
    <row r="271" spans="1:8" hidden="1" x14ac:dyDescent="0.25">
      <c r="A271" t="str">
        <f t="shared" si="14"/>
        <v>SAMTW</v>
      </c>
      <c r="B271" t="str">
        <f t="shared" si="12"/>
        <v>SA</v>
      </c>
      <c r="C271" t="str">
        <f t="shared" si="13"/>
        <v>MTW</v>
      </c>
      <c r="D271" t="s">
        <v>391</v>
      </c>
      <c r="H271" s="4" t="s">
        <v>242</v>
      </c>
    </row>
    <row r="272" spans="1:8" hidden="1" x14ac:dyDescent="0.25">
      <c r="A272" t="str">
        <f t="shared" si="14"/>
        <v>AIVDM</v>
      </c>
      <c r="B272" t="str">
        <f t="shared" si="12"/>
        <v>AI</v>
      </c>
      <c r="C272" t="str">
        <f t="shared" si="13"/>
        <v>VDM</v>
      </c>
      <c r="D272" t="s">
        <v>374</v>
      </c>
      <c r="H272" s="4" t="s">
        <v>243</v>
      </c>
    </row>
    <row r="273" spans="1:8" hidden="1" x14ac:dyDescent="0.25">
      <c r="A273" t="str">
        <f t="shared" si="14"/>
        <v>AIVDM</v>
      </c>
      <c r="B273" t="str">
        <f t="shared" si="12"/>
        <v>AI</v>
      </c>
      <c r="C273" t="str">
        <f t="shared" si="13"/>
        <v>VDM</v>
      </c>
      <c r="D273" t="s">
        <v>374</v>
      </c>
      <c r="H273" s="4" t="s">
        <v>244</v>
      </c>
    </row>
    <row r="274" spans="1:8" hidden="1" x14ac:dyDescent="0.25">
      <c r="A274" t="str">
        <f t="shared" si="14"/>
        <v>AIVDM</v>
      </c>
      <c r="B274" t="str">
        <f t="shared" si="12"/>
        <v>AI</v>
      </c>
      <c r="C274" t="str">
        <f t="shared" si="13"/>
        <v>VDM</v>
      </c>
      <c r="D274" t="s">
        <v>374</v>
      </c>
      <c r="H274" s="4" t="s">
        <v>245</v>
      </c>
    </row>
    <row r="275" spans="1:8" hidden="1" x14ac:dyDescent="0.25">
      <c r="A275" t="str">
        <f t="shared" si="14"/>
        <v>SDDBT</v>
      </c>
      <c r="B275" t="str">
        <f t="shared" si="12"/>
        <v>SD</v>
      </c>
      <c r="C275" t="str">
        <f t="shared" si="13"/>
        <v>DBT</v>
      </c>
      <c r="D275" t="s">
        <v>384</v>
      </c>
      <c r="E275" t="s">
        <v>386</v>
      </c>
      <c r="H275" s="4" t="s">
        <v>246</v>
      </c>
    </row>
    <row r="276" spans="1:8" x14ac:dyDescent="0.25">
      <c r="A276" t="str">
        <f t="shared" si="14"/>
        <v>SARMC</v>
      </c>
      <c r="B276" t="str">
        <f t="shared" si="12"/>
        <v>SA</v>
      </c>
      <c r="C276" t="str">
        <f t="shared" si="13"/>
        <v>RMC</v>
      </c>
      <c r="D276" s="2" t="s">
        <v>375</v>
      </c>
      <c r="F276" t="str">
        <f>MID(H276,FIND(",A,",H276)+3, 8)</f>
        <v>5149.481</v>
      </c>
      <c r="G276" t="str">
        <f>MID(H276,FIND(",N,",H276)+3, 9)</f>
        <v>00406.144</v>
      </c>
      <c r="H276" s="4" t="s">
        <v>410</v>
      </c>
    </row>
    <row r="277" spans="1:8" x14ac:dyDescent="0.25">
      <c r="A277" t="str">
        <f t="shared" si="14"/>
        <v>GPRMC</v>
      </c>
      <c r="B277" t="str">
        <f t="shared" si="12"/>
        <v>GP</v>
      </c>
      <c r="C277" t="str">
        <f t="shared" si="13"/>
        <v>RMC</v>
      </c>
      <c r="D277" s="2" t="s">
        <v>375</v>
      </c>
      <c r="F277" t="str">
        <f>MID(H277,FIND(",A,",H277)+3, 8)</f>
        <v>5149.481</v>
      </c>
      <c r="G277" t="str">
        <f>MID(H277,FIND(",N,",H277)+3, 9)</f>
        <v>00407.224</v>
      </c>
      <c r="H277" s="4" t="s">
        <v>247</v>
      </c>
    </row>
    <row r="278" spans="1:8" hidden="1" x14ac:dyDescent="0.25">
      <c r="A278" t="str">
        <f t="shared" si="14"/>
        <v>AIVDM</v>
      </c>
      <c r="B278" t="str">
        <f t="shared" si="12"/>
        <v>AI</v>
      </c>
      <c r="C278" t="str">
        <f t="shared" si="13"/>
        <v>VDM</v>
      </c>
      <c r="D278" t="s">
        <v>374</v>
      </c>
      <c r="H278" s="4" t="s">
        <v>248</v>
      </c>
    </row>
    <row r="279" spans="1:8" hidden="1" x14ac:dyDescent="0.25">
      <c r="A279" t="str">
        <f t="shared" si="14"/>
        <v>GPVTG</v>
      </c>
      <c r="B279" t="str">
        <f t="shared" si="12"/>
        <v>GP</v>
      </c>
      <c r="C279" t="str">
        <f t="shared" si="13"/>
        <v>VTG</v>
      </c>
      <c r="D279" t="s">
        <v>398</v>
      </c>
      <c r="H279" s="4" t="s">
        <v>249</v>
      </c>
    </row>
    <row r="280" spans="1:8" hidden="1" x14ac:dyDescent="0.25">
      <c r="A280" t="str">
        <f t="shared" si="14"/>
        <v>AIVDM</v>
      </c>
      <c r="B280" t="str">
        <f t="shared" si="12"/>
        <v>AI</v>
      </c>
      <c r="C280" t="str">
        <f t="shared" si="13"/>
        <v>VDM</v>
      </c>
      <c r="D280" t="s">
        <v>374</v>
      </c>
      <c r="H280" s="4" t="s">
        <v>250</v>
      </c>
    </row>
    <row r="281" spans="1:8" hidden="1" x14ac:dyDescent="0.25">
      <c r="A281" t="str">
        <f t="shared" si="14"/>
        <v>SAVWR</v>
      </c>
      <c r="B281" t="str">
        <f t="shared" si="12"/>
        <v>SA</v>
      </c>
      <c r="C281" t="str">
        <f t="shared" si="13"/>
        <v>VWR</v>
      </c>
      <c r="D281" t="s">
        <v>390</v>
      </c>
      <c r="H281" s="4" t="s">
        <v>251</v>
      </c>
    </row>
    <row r="282" spans="1:8" hidden="1" x14ac:dyDescent="0.25">
      <c r="A282" t="str">
        <f t="shared" si="14"/>
        <v>SAVWR</v>
      </c>
      <c r="B282" t="str">
        <f t="shared" si="12"/>
        <v>SA</v>
      </c>
      <c r="C282" t="str">
        <f t="shared" si="13"/>
        <v>VWR</v>
      </c>
      <c r="D282" t="s">
        <v>390</v>
      </c>
      <c r="H282" s="4" t="s">
        <v>252</v>
      </c>
    </row>
    <row r="283" spans="1:8" hidden="1" x14ac:dyDescent="0.25">
      <c r="A283" t="str">
        <f t="shared" si="14"/>
        <v>GPZDA</v>
      </c>
      <c r="B283" t="str">
        <f t="shared" si="12"/>
        <v>GP</v>
      </c>
      <c r="C283" t="str">
        <f t="shared" si="13"/>
        <v>ZDA</v>
      </c>
      <c r="D283" t="s">
        <v>396</v>
      </c>
      <c r="H283" s="4" t="s">
        <v>253</v>
      </c>
    </row>
    <row r="284" spans="1:8" hidden="1" x14ac:dyDescent="0.25">
      <c r="A284" t="str">
        <f t="shared" si="14"/>
        <v>AIVDM</v>
      </c>
      <c r="B284" t="str">
        <f t="shared" si="12"/>
        <v>AI</v>
      </c>
      <c r="C284" t="str">
        <f t="shared" si="13"/>
        <v>VDM</v>
      </c>
      <c r="D284" t="s">
        <v>374</v>
      </c>
      <c r="H284" s="4" t="s">
        <v>254</v>
      </c>
    </row>
    <row r="285" spans="1:8" hidden="1" x14ac:dyDescent="0.25">
      <c r="A285" t="str">
        <f t="shared" si="14"/>
        <v>SADPT</v>
      </c>
      <c r="B285" t="str">
        <f t="shared" si="12"/>
        <v>SA</v>
      </c>
      <c r="C285" t="str">
        <f t="shared" si="13"/>
        <v>DPT</v>
      </c>
      <c r="D285" t="s">
        <v>380</v>
      </c>
      <c r="H285" s="4" t="s">
        <v>255</v>
      </c>
    </row>
    <row r="286" spans="1:8" hidden="1" x14ac:dyDescent="0.25">
      <c r="A286" t="str">
        <f t="shared" si="14"/>
        <v>SADBT</v>
      </c>
      <c r="B286" t="str">
        <f t="shared" si="12"/>
        <v>SA</v>
      </c>
      <c r="C286" t="str">
        <f t="shared" si="13"/>
        <v>DBT</v>
      </c>
      <c r="D286" t="s">
        <v>384</v>
      </c>
      <c r="H286" s="4" t="s">
        <v>120</v>
      </c>
    </row>
    <row r="287" spans="1:8" hidden="1" x14ac:dyDescent="0.25">
      <c r="A287" t="str">
        <f t="shared" si="14"/>
        <v>SAVHW</v>
      </c>
      <c r="B287" t="str">
        <f t="shared" si="12"/>
        <v>SA</v>
      </c>
      <c r="C287" t="str">
        <f t="shared" si="13"/>
        <v>VHW</v>
      </c>
      <c r="D287" t="s">
        <v>387</v>
      </c>
      <c r="H287" s="4" t="s">
        <v>53</v>
      </c>
    </row>
    <row r="288" spans="1:8" hidden="1" x14ac:dyDescent="0.25">
      <c r="A288" t="str">
        <f t="shared" si="14"/>
        <v>SAHDG</v>
      </c>
      <c r="B288" t="str">
        <f t="shared" si="12"/>
        <v>SA</v>
      </c>
      <c r="C288" t="str">
        <f t="shared" si="13"/>
        <v>HDG</v>
      </c>
      <c r="D288" t="s">
        <v>388</v>
      </c>
      <c r="H288" s="4" t="s">
        <v>19</v>
      </c>
    </row>
    <row r="289" spans="1:8" x14ac:dyDescent="0.25">
      <c r="A289" t="str">
        <f t="shared" si="14"/>
        <v>MARMC</v>
      </c>
      <c r="B289" t="str">
        <f t="shared" si="12"/>
        <v>MA</v>
      </c>
      <c r="C289" t="str">
        <f t="shared" si="13"/>
        <v>RMC</v>
      </c>
      <c r="D289" s="2" t="s">
        <v>375</v>
      </c>
      <c r="F289" t="str">
        <f>MID(H289,FIND(",A,",H289)+3, 10)</f>
        <v>5149.48100</v>
      </c>
      <c r="G289" t="str">
        <f>MID(H289,FIND(",N,",H289)+3, 9)</f>
        <v>407.22400</v>
      </c>
      <c r="H289" s="4" t="s">
        <v>256</v>
      </c>
    </row>
    <row r="290" spans="1:8" hidden="1" x14ac:dyDescent="0.25">
      <c r="A290" t="str">
        <f t="shared" si="14"/>
        <v>ECMWV</v>
      </c>
      <c r="B290" t="str">
        <f t="shared" si="12"/>
        <v>EC</v>
      </c>
      <c r="C290" t="str">
        <f t="shared" si="13"/>
        <v>MWV</v>
      </c>
      <c r="D290" t="s">
        <v>397</v>
      </c>
      <c r="H290" s="4" t="s">
        <v>257</v>
      </c>
    </row>
    <row r="291" spans="1:8" hidden="1" x14ac:dyDescent="0.25">
      <c r="A291" t="str">
        <f t="shared" si="14"/>
        <v>AIVDM</v>
      </c>
      <c r="B291" t="str">
        <f t="shared" si="12"/>
        <v>AI</v>
      </c>
      <c r="C291" t="str">
        <f t="shared" si="13"/>
        <v>VDM</v>
      </c>
      <c r="D291" t="s">
        <v>374</v>
      </c>
      <c r="H291" s="4" t="s">
        <v>258</v>
      </c>
    </row>
    <row r="292" spans="1:8" hidden="1" x14ac:dyDescent="0.25">
      <c r="A292" t="str">
        <f t="shared" si="14"/>
        <v>SAHDG</v>
      </c>
      <c r="B292" t="str">
        <f t="shared" si="12"/>
        <v>SA</v>
      </c>
      <c r="C292" t="str">
        <f t="shared" si="13"/>
        <v>HDG</v>
      </c>
      <c r="D292" t="s">
        <v>388</v>
      </c>
      <c r="H292" s="4" t="s">
        <v>259</v>
      </c>
    </row>
    <row r="293" spans="1:8" hidden="1" x14ac:dyDescent="0.25">
      <c r="A293" t="str">
        <f t="shared" si="14"/>
        <v>SAMTW</v>
      </c>
      <c r="B293" t="str">
        <f t="shared" si="12"/>
        <v>SA</v>
      </c>
      <c r="C293" t="str">
        <f t="shared" si="13"/>
        <v>MTW</v>
      </c>
      <c r="D293" t="s">
        <v>391</v>
      </c>
      <c r="H293" s="4" t="s">
        <v>29</v>
      </c>
    </row>
    <row r="294" spans="1:8" x14ac:dyDescent="0.25">
      <c r="A294" t="str">
        <f t="shared" si="14"/>
        <v>GPGGA</v>
      </c>
      <c r="B294" t="str">
        <f t="shared" si="12"/>
        <v>GP</v>
      </c>
      <c r="C294" t="str">
        <f t="shared" si="13"/>
        <v>GGA</v>
      </c>
      <c r="D294" t="s">
        <v>399</v>
      </c>
      <c r="F294" t="str">
        <f>MID(H294, FIND(CHAR(160),SUBSTITUTE(H294,",",CHAR(160),2))+1,8)</f>
        <v>5149.481</v>
      </c>
      <c r="G294" t="str">
        <f>MID(H294,FIND(",N,",H294)+3, 9)</f>
        <v>00407.224</v>
      </c>
      <c r="H294" s="4" t="s">
        <v>260</v>
      </c>
    </row>
    <row r="295" spans="1:8" hidden="1" x14ac:dyDescent="0.25">
      <c r="A295" t="str">
        <f t="shared" si="14"/>
        <v>AIVDM</v>
      </c>
      <c r="B295" t="str">
        <f t="shared" si="12"/>
        <v>AI</v>
      </c>
      <c r="C295" t="str">
        <f t="shared" si="13"/>
        <v>VDM</v>
      </c>
      <c r="D295" t="s">
        <v>374</v>
      </c>
      <c r="H295" s="4" t="s">
        <v>261</v>
      </c>
    </row>
    <row r="296" spans="1:8" x14ac:dyDescent="0.25">
      <c r="A296" t="str">
        <f t="shared" si="14"/>
        <v>GPGLL</v>
      </c>
      <c r="B296" t="str">
        <f t="shared" si="12"/>
        <v>GP</v>
      </c>
      <c r="C296" t="str">
        <f t="shared" si="13"/>
        <v>GLL</v>
      </c>
      <c r="D296" t="s">
        <v>395</v>
      </c>
      <c r="F296" t="str">
        <f>MID(H296,FIND(",",H296)+1, 8)</f>
        <v>5149.481</v>
      </c>
      <c r="G296" t="str">
        <f>MID(H296,FIND(",N,",H296)+3, 9)</f>
        <v>00407.224</v>
      </c>
      <c r="H296" s="4" t="s">
        <v>262</v>
      </c>
    </row>
    <row r="297" spans="1:8" hidden="1" x14ac:dyDescent="0.25">
      <c r="A297" t="str">
        <f t="shared" si="14"/>
        <v>AIVDM</v>
      </c>
      <c r="B297" t="str">
        <f t="shared" si="12"/>
        <v>AI</v>
      </c>
      <c r="C297" t="str">
        <f t="shared" si="13"/>
        <v>VDM</v>
      </c>
      <c r="D297" t="s">
        <v>374</v>
      </c>
      <c r="H297" s="4" t="s">
        <v>263</v>
      </c>
    </row>
    <row r="298" spans="1:8" hidden="1" x14ac:dyDescent="0.25">
      <c r="A298" t="str">
        <f t="shared" si="14"/>
        <v>AIVDM</v>
      </c>
      <c r="B298" t="str">
        <f t="shared" si="12"/>
        <v>AI</v>
      </c>
      <c r="C298" t="str">
        <f t="shared" si="13"/>
        <v>VDM</v>
      </c>
      <c r="D298" t="s">
        <v>374</v>
      </c>
      <c r="H298" s="4" t="s">
        <v>264</v>
      </c>
    </row>
    <row r="299" spans="1:8" hidden="1" x14ac:dyDescent="0.25">
      <c r="A299" t="str">
        <f t="shared" si="14"/>
        <v>AIVDM</v>
      </c>
      <c r="B299" t="str">
        <f t="shared" si="12"/>
        <v>AI</v>
      </c>
      <c r="C299" t="str">
        <f t="shared" si="13"/>
        <v>VDM</v>
      </c>
      <c r="D299" t="s">
        <v>374</v>
      </c>
      <c r="H299" s="4" t="s">
        <v>265</v>
      </c>
    </row>
    <row r="300" spans="1:8" hidden="1" x14ac:dyDescent="0.25">
      <c r="A300" t="str">
        <f t="shared" si="14"/>
        <v>AIVDM</v>
      </c>
      <c r="B300" t="str">
        <f t="shared" si="12"/>
        <v>AI</v>
      </c>
      <c r="C300" t="str">
        <f t="shared" si="13"/>
        <v>VDM</v>
      </c>
      <c r="D300" t="s">
        <v>374</v>
      </c>
      <c r="H300" s="4" t="s">
        <v>266</v>
      </c>
    </row>
    <row r="301" spans="1:8" hidden="1" x14ac:dyDescent="0.25">
      <c r="A301" t="str">
        <f t="shared" si="14"/>
        <v>AIVDM</v>
      </c>
      <c r="B301" t="str">
        <f t="shared" si="12"/>
        <v>AI</v>
      </c>
      <c r="C301" t="str">
        <f t="shared" si="13"/>
        <v>VDM</v>
      </c>
      <c r="D301" t="s">
        <v>374</v>
      </c>
      <c r="H301" s="4" t="s">
        <v>267</v>
      </c>
    </row>
    <row r="302" spans="1:8" hidden="1" x14ac:dyDescent="0.25">
      <c r="A302" t="str">
        <f t="shared" si="14"/>
        <v>AIVDM</v>
      </c>
      <c r="B302" t="str">
        <f t="shared" si="12"/>
        <v>AI</v>
      </c>
      <c r="C302" t="str">
        <f t="shared" si="13"/>
        <v>VDM</v>
      </c>
      <c r="D302" t="s">
        <v>374</v>
      </c>
      <c r="H302" s="4" t="s">
        <v>268</v>
      </c>
    </row>
    <row r="303" spans="1:8" hidden="1" x14ac:dyDescent="0.25">
      <c r="A303" t="str">
        <f t="shared" si="14"/>
        <v>AIVDM</v>
      </c>
      <c r="B303" t="str">
        <f t="shared" si="12"/>
        <v>AI</v>
      </c>
      <c r="C303" t="str">
        <f t="shared" si="13"/>
        <v>VDM</v>
      </c>
      <c r="D303" t="s">
        <v>374</v>
      </c>
      <c r="H303" s="4" t="s">
        <v>269</v>
      </c>
    </row>
    <row r="304" spans="1:8" hidden="1" x14ac:dyDescent="0.25">
      <c r="A304" t="str">
        <f t="shared" si="14"/>
        <v>AIVDM</v>
      </c>
      <c r="B304" t="str">
        <f t="shared" si="12"/>
        <v>AI</v>
      </c>
      <c r="C304" t="str">
        <f t="shared" si="13"/>
        <v>VDM</v>
      </c>
      <c r="D304" t="s">
        <v>374</v>
      </c>
      <c r="H304" s="4" t="s">
        <v>270</v>
      </c>
    </row>
    <row r="305" spans="1:8" hidden="1" x14ac:dyDescent="0.25">
      <c r="A305" t="str">
        <f t="shared" si="14"/>
        <v>AIVDM</v>
      </c>
      <c r="B305" t="str">
        <f t="shared" si="12"/>
        <v>AI</v>
      </c>
      <c r="C305" t="str">
        <f t="shared" si="13"/>
        <v>VDM</v>
      </c>
      <c r="D305" t="s">
        <v>374</v>
      </c>
      <c r="H305" s="4" t="s">
        <v>271</v>
      </c>
    </row>
    <row r="306" spans="1:8" hidden="1" x14ac:dyDescent="0.25">
      <c r="A306" t="str">
        <f t="shared" si="14"/>
        <v>SAVWR</v>
      </c>
      <c r="B306" t="str">
        <f t="shared" si="12"/>
        <v>SA</v>
      </c>
      <c r="C306" t="str">
        <f t="shared" si="13"/>
        <v>VWR</v>
      </c>
      <c r="D306" t="s">
        <v>390</v>
      </c>
      <c r="H306" s="4" t="s">
        <v>272</v>
      </c>
    </row>
    <row r="307" spans="1:8" hidden="1" x14ac:dyDescent="0.25">
      <c r="A307" t="str">
        <f t="shared" si="14"/>
        <v>SAVWR</v>
      </c>
      <c r="B307" t="str">
        <f t="shared" si="12"/>
        <v>SA</v>
      </c>
      <c r="C307" t="str">
        <f t="shared" si="13"/>
        <v>VWR</v>
      </c>
      <c r="D307" t="s">
        <v>390</v>
      </c>
      <c r="H307" s="4" t="s">
        <v>273</v>
      </c>
    </row>
    <row r="308" spans="1:8" hidden="1" x14ac:dyDescent="0.25">
      <c r="A308" t="str">
        <f t="shared" si="14"/>
        <v>SADPT</v>
      </c>
      <c r="B308" t="str">
        <f t="shared" si="12"/>
        <v>SA</v>
      </c>
      <c r="C308" t="str">
        <f t="shared" si="13"/>
        <v>DPT</v>
      </c>
      <c r="D308" t="s">
        <v>380</v>
      </c>
      <c r="H308" s="4" t="s">
        <v>274</v>
      </c>
    </row>
    <row r="309" spans="1:8" hidden="1" x14ac:dyDescent="0.25">
      <c r="A309" t="str">
        <f t="shared" si="14"/>
        <v>SADBT</v>
      </c>
      <c r="B309" t="str">
        <f t="shared" si="12"/>
        <v>SA</v>
      </c>
      <c r="C309" t="str">
        <f t="shared" si="13"/>
        <v>DBT</v>
      </c>
      <c r="D309" t="s">
        <v>384</v>
      </c>
      <c r="H309" s="4" t="s">
        <v>120</v>
      </c>
    </row>
    <row r="310" spans="1:8" hidden="1" x14ac:dyDescent="0.25">
      <c r="A310" t="str">
        <f t="shared" si="14"/>
        <v>AIVDM</v>
      </c>
      <c r="B310" t="str">
        <f t="shared" si="12"/>
        <v>AI</v>
      </c>
      <c r="C310" t="str">
        <f t="shared" si="13"/>
        <v>VDM</v>
      </c>
      <c r="D310" t="s">
        <v>374</v>
      </c>
      <c r="H310" s="4" t="s">
        <v>275</v>
      </c>
    </row>
    <row r="311" spans="1:8" hidden="1" x14ac:dyDescent="0.25">
      <c r="A311" t="str">
        <f t="shared" si="14"/>
        <v>SAVHW</v>
      </c>
      <c r="B311" t="str">
        <f t="shared" si="12"/>
        <v>SA</v>
      </c>
      <c r="C311" t="str">
        <f t="shared" si="13"/>
        <v>VHW</v>
      </c>
      <c r="D311" t="s">
        <v>387</v>
      </c>
      <c r="H311" s="4" t="s">
        <v>276</v>
      </c>
    </row>
    <row r="312" spans="1:8" hidden="1" x14ac:dyDescent="0.25">
      <c r="A312" t="str">
        <f t="shared" si="14"/>
        <v>SAHDG</v>
      </c>
      <c r="B312" t="str">
        <f t="shared" si="12"/>
        <v>SA</v>
      </c>
      <c r="C312" t="str">
        <f t="shared" si="13"/>
        <v>HDG</v>
      </c>
      <c r="D312" t="s">
        <v>388</v>
      </c>
      <c r="H312" s="4" t="s">
        <v>19</v>
      </c>
    </row>
    <row r="313" spans="1:8" hidden="1" x14ac:dyDescent="0.25">
      <c r="A313" t="str">
        <f t="shared" si="14"/>
        <v>AIVDM</v>
      </c>
      <c r="B313" t="str">
        <f t="shared" si="12"/>
        <v>AI</v>
      </c>
      <c r="C313" t="str">
        <f t="shared" si="13"/>
        <v>VDM</v>
      </c>
      <c r="D313" t="s">
        <v>374</v>
      </c>
      <c r="H313" s="4" t="s">
        <v>277</v>
      </c>
    </row>
    <row r="314" spans="1:8" hidden="1" x14ac:dyDescent="0.25">
      <c r="A314" t="str">
        <f t="shared" si="14"/>
        <v>AIVDM</v>
      </c>
      <c r="B314" t="str">
        <f t="shared" si="12"/>
        <v>AI</v>
      </c>
      <c r="C314" t="str">
        <f t="shared" si="13"/>
        <v>VDM</v>
      </c>
      <c r="D314" t="s">
        <v>374</v>
      </c>
      <c r="H314" s="4" t="s">
        <v>278</v>
      </c>
    </row>
    <row r="315" spans="1:8" x14ac:dyDescent="0.25">
      <c r="A315" t="str">
        <f t="shared" si="14"/>
        <v>MARMC</v>
      </c>
      <c r="B315" t="str">
        <f t="shared" si="12"/>
        <v>MA</v>
      </c>
      <c r="C315" t="str">
        <f t="shared" si="13"/>
        <v>RMC</v>
      </c>
      <c r="D315" s="2" t="s">
        <v>375</v>
      </c>
      <c r="F315" t="str">
        <f>MID(H315,FIND(",A,",H315)+3, 10)</f>
        <v>5149.48100</v>
      </c>
      <c r="G315" t="str">
        <f>MID(H315,FIND(",N,",H315)+3, 9)</f>
        <v>407.22400</v>
      </c>
      <c r="H315" s="4" t="s">
        <v>279</v>
      </c>
    </row>
    <row r="316" spans="1:8" hidden="1" x14ac:dyDescent="0.25">
      <c r="A316" t="str">
        <f t="shared" si="14"/>
        <v>SAHDG</v>
      </c>
      <c r="B316" t="str">
        <f t="shared" si="12"/>
        <v>SA</v>
      </c>
      <c r="C316" t="str">
        <f t="shared" si="13"/>
        <v>HDG</v>
      </c>
      <c r="D316" t="s">
        <v>388</v>
      </c>
      <c r="H316" s="4" t="s">
        <v>280</v>
      </c>
    </row>
    <row r="317" spans="1:8" hidden="1" x14ac:dyDescent="0.25">
      <c r="A317" t="str">
        <f t="shared" si="14"/>
        <v>SAMTW</v>
      </c>
      <c r="B317" t="str">
        <f t="shared" si="12"/>
        <v>SA</v>
      </c>
      <c r="C317" t="str">
        <f t="shared" si="13"/>
        <v>MTW</v>
      </c>
      <c r="D317" t="s">
        <v>391</v>
      </c>
      <c r="H317" s="4" t="s">
        <v>281</v>
      </c>
    </row>
    <row r="318" spans="1:8" hidden="1" x14ac:dyDescent="0.25">
      <c r="A318" t="str">
        <f t="shared" si="14"/>
        <v>AIVDM</v>
      </c>
      <c r="B318" t="str">
        <f t="shared" si="12"/>
        <v>AI</v>
      </c>
      <c r="C318" t="str">
        <f t="shared" si="13"/>
        <v>VDM</v>
      </c>
      <c r="D318" t="s">
        <v>374</v>
      </c>
      <c r="H318" s="4" t="s">
        <v>282</v>
      </c>
    </row>
    <row r="319" spans="1:8" hidden="1" x14ac:dyDescent="0.25">
      <c r="A319" t="str">
        <f t="shared" si="14"/>
        <v>AIVDM</v>
      </c>
      <c r="B319" t="str">
        <f t="shared" si="12"/>
        <v>AI</v>
      </c>
      <c r="C319" t="str">
        <f t="shared" si="13"/>
        <v>VDM</v>
      </c>
      <c r="D319" t="s">
        <v>374</v>
      </c>
      <c r="H319" s="4" t="s">
        <v>283</v>
      </c>
    </row>
    <row r="320" spans="1:8" hidden="1" x14ac:dyDescent="0.25">
      <c r="A320" t="str">
        <f t="shared" si="14"/>
        <v>SDDBT</v>
      </c>
      <c r="B320" t="str">
        <f t="shared" si="12"/>
        <v>SD</v>
      </c>
      <c r="C320" t="str">
        <f t="shared" si="13"/>
        <v>DBT</v>
      </c>
      <c r="D320" t="s">
        <v>384</v>
      </c>
      <c r="E320" t="s">
        <v>386</v>
      </c>
      <c r="H320" s="4" t="s">
        <v>284</v>
      </c>
    </row>
    <row r="321" spans="1:8" hidden="1" x14ac:dyDescent="0.25">
      <c r="A321" t="str">
        <f t="shared" si="14"/>
        <v>SDDPT</v>
      </c>
      <c r="B321" t="str">
        <f t="shared" si="12"/>
        <v>SD</v>
      </c>
      <c r="C321" t="str">
        <f t="shared" si="13"/>
        <v>DPT</v>
      </c>
      <c r="D321" t="s">
        <v>380</v>
      </c>
      <c r="E321" t="s">
        <v>382</v>
      </c>
      <c r="H321" s="4" t="s">
        <v>285</v>
      </c>
    </row>
    <row r="322" spans="1:8" hidden="1" x14ac:dyDescent="0.25">
      <c r="A322" t="str">
        <f t="shared" si="14"/>
        <v>GPVTG</v>
      </c>
      <c r="B322" t="str">
        <f t="shared" si="12"/>
        <v>GP</v>
      </c>
      <c r="C322" t="str">
        <f t="shared" si="13"/>
        <v>VTG</v>
      </c>
      <c r="D322" t="s">
        <v>398</v>
      </c>
      <c r="H322" s="4" t="s">
        <v>286</v>
      </c>
    </row>
    <row r="323" spans="1:8" hidden="1" x14ac:dyDescent="0.25">
      <c r="A323" t="str">
        <f t="shared" si="14"/>
        <v>AIVDM</v>
      </c>
      <c r="B323" t="str">
        <f t="shared" ref="B323:B386" si="15">LEFT(A323,2)</f>
        <v>AI</v>
      </c>
      <c r="C323" t="str">
        <f t="shared" ref="C323:C386" si="16">RIGHT(A323,3)</f>
        <v>VDM</v>
      </c>
      <c r="D323" t="s">
        <v>374</v>
      </c>
      <c r="H323" s="4" t="s">
        <v>287</v>
      </c>
    </row>
    <row r="324" spans="1:8" hidden="1" x14ac:dyDescent="0.25">
      <c r="A324" t="str">
        <f t="shared" si="14"/>
        <v>GPZDA</v>
      </c>
      <c r="B324" t="str">
        <f t="shared" si="15"/>
        <v>GP</v>
      </c>
      <c r="C324" t="str">
        <f t="shared" si="16"/>
        <v>ZDA</v>
      </c>
      <c r="D324" t="s">
        <v>396</v>
      </c>
      <c r="H324" s="4" t="s">
        <v>288</v>
      </c>
    </row>
    <row r="325" spans="1:8" hidden="1" x14ac:dyDescent="0.25">
      <c r="A325" t="str">
        <f t="shared" ref="A325:A388" si="17">MID(H325, FIND("]", H325)+3, FIND(",", H325)-FIND("]", H325)-3)</f>
        <v>ECMWV</v>
      </c>
      <c r="B325" t="str">
        <f t="shared" si="15"/>
        <v>EC</v>
      </c>
      <c r="C325" t="str">
        <f t="shared" si="16"/>
        <v>MWV</v>
      </c>
      <c r="D325" t="s">
        <v>397</v>
      </c>
      <c r="H325" s="4" t="s">
        <v>289</v>
      </c>
    </row>
    <row r="326" spans="1:8" hidden="1" x14ac:dyDescent="0.25">
      <c r="A326" t="str">
        <f t="shared" si="17"/>
        <v>AIVDM</v>
      </c>
      <c r="B326" t="str">
        <f t="shared" si="15"/>
        <v>AI</v>
      </c>
      <c r="C326" t="str">
        <f t="shared" si="16"/>
        <v>VDM</v>
      </c>
      <c r="D326" t="s">
        <v>374</v>
      </c>
      <c r="H326" s="4" t="s">
        <v>290</v>
      </c>
    </row>
    <row r="327" spans="1:8" x14ac:dyDescent="0.25">
      <c r="A327" t="str">
        <f t="shared" si="17"/>
        <v>GPGGA</v>
      </c>
      <c r="B327" t="str">
        <f t="shared" si="15"/>
        <v>GP</v>
      </c>
      <c r="C327" t="str">
        <f t="shared" si="16"/>
        <v>GGA</v>
      </c>
      <c r="D327" t="s">
        <v>399</v>
      </c>
      <c r="F327" t="str">
        <f>MID(H327, FIND(CHAR(160),SUBSTITUTE(H327,",",CHAR(160),2))+1,8)</f>
        <v>5149.481</v>
      </c>
      <c r="G327" t="str">
        <f>MID(H327,FIND(",N,",H327)+3, 9)</f>
        <v>00407.224</v>
      </c>
      <c r="H327" s="4" t="s">
        <v>291</v>
      </c>
    </row>
    <row r="328" spans="1:8" hidden="1" x14ac:dyDescent="0.25">
      <c r="A328" t="str">
        <f t="shared" si="17"/>
        <v>AIVDM</v>
      </c>
      <c r="B328" t="str">
        <f t="shared" si="15"/>
        <v>AI</v>
      </c>
      <c r="C328" t="str">
        <f t="shared" si="16"/>
        <v>VDM</v>
      </c>
      <c r="D328" t="s">
        <v>374</v>
      </c>
      <c r="H328" s="4" t="s">
        <v>292</v>
      </c>
    </row>
    <row r="329" spans="1:8" hidden="1" x14ac:dyDescent="0.25">
      <c r="A329" t="str">
        <f t="shared" si="17"/>
        <v>SAVWR</v>
      </c>
      <c r="B329" t="str">
        <f t="shared" si="15"/>
        <v>SA</v>
      </c>
      <c r="C329" t="str">
        <f t="shared" si="16"/>
        <v>VWR</v>
      </c>
      <c r="D329" t="s">
        <v>390</v>
      </c>
      <c r="H329" s="4" t="s">
        <v>293</v>
      </c>
    </row>
    <row r="330" spans="1:8" hidden="1" x14ac:dyDescent="0.25">
      <c r="A330" t="str">
        <f t="shared" si="17"/>
        <v>SAVWR</v>
      </c>
      <c r="B330" t="str">
        <f t="shared" si="15"/>
        <v>SA</v>
      </c>
      <c r="C330" t="str">
        <f t="shared" si="16"/>
        <v>VWR</v>
      </c>
      <c r="D330" t="s">
        <v>390</v>
      </c>
      <c r="H330" s="4" t="s">
        <v>294</v>
      </c>
    </row>
    <row r="331" spans="1:8" x14ac:dyDescent="0.25">
      <c r="A331" t="str">
        <f t="shared" si="17"/>
        <v>GPGLL</v>
      </c>
      <c r="B331" t="str">
        <f t="shared" si="15"/>
        <v>GP</v>
      </c>
      <c r="C331" t="str">
        <f t="shared" si="16"/>
        <v>GLL</v>
      </c>
      <c r="D331" t="s">
        <v>395</v>
      </c>
      <c r="F331" t="str">
        <f>MID(H331,FIND(",",H331)+1, 8)</f>
        <v>5149.481</v>
      </c>
      <c r="G331" t="str">
        <f>MID(H331,FIND(",N,",H331)+3, 9)</f>
        <v>00407.224</v>
      </c>
      <c r="H331" s="4" t="s">
        <v>295</v>
      </c>
    </row>
    <row r="332" spans="1:8" hidden="1" x14ac:dyDescent="0.25">
      <c r="A332" t="str">
        <f t="shared" si="17"/>
        <v>AIVDM</v>
      </c>
      <c r="B332" t="str">
        <f t="shared" si="15"/>
        <v>AI</v>
      </c>
      <c r="C332" t="str">
        <f t="shared" si="16"/>
        <v>VDM</v>
      </c>
      <c r="D332" t="s">
        <v>374</v>
      </c>
      <c r="H332" s="4" t="s">
        <v>296</v>
      </c>
    </row>
    <row r="333" spans="1:8" hidden="1" x14ac:dyDescent="0.25">
      <c r="A333" t="str">
        <f t="shared" si="17"/>
        <v>SADPT</v>
      </c>
      <c r="B333" t="str">
        <f t="shared" si="15"/>
        <v>SA</v>
      </c>
      <c r="C333" t="str">
        <f t="shared" si="16"/>
        <v>DPT</v>
      </c>
      <c r="D333" t="s">
        <v>380</v>
      </c>
      <c r="H333" s="4" t="s">
        <v>297</v>
      </c>
    </row>
    <row r="334" spans="1:8" hidden="1" x14ac:dyDescent="0.25">
      <c r="A334" t="str">
        <f t="shared" si="17"/>
        <v>SADBT</v>
      </c>
      <c r="B334" t="str">
        <f t="shared" si="15"/>
        <v>SA</v>
      </c>
      <c r="C334" t="str">
        <f t="shared" si="16"/>
        <v>DBT</v>
      </c>
      <c r="D334" t="s">
        <v>384</v>
      </c>
      <c r="H334" s="4" t="s">
        <v>120</v>
      </c>
    </row>
    <row r="335" spans="1:8" hidden="1" x14ac:dyDescent="0.25">
      <c r="A335" t="str">
        <f t="shared" si="17"/>
        <v>SAVHW</v>
      </c>
      <c r="B335" t="str">
        <f t="shared" si="15"/>
        <v>SA</v>
      </c>
      <c r="C335" t="str">
        <f t="shared" si="16"/>
        <v>VHW</v>
      </c>
      <c r="D335" t="s">
        <v>387</v>
      </c>
      <c r="H335" s="4" t="s">
        <v>298</v>
      </c>
    </row>
    <row r="336" spans="1:8" hidden="1" x14ac:dyDescent="0.25">
      <c r="A336" t="str">
        <f t="shared" si="17"/>
        <v>SAHDG</v>
      </c>
      <c r="B336" t="str">
        <f t="shared" si="15"/>
        <v>SA</v>
      </c>
      <c r="C336" t="str">
        <f t="shared" si="16"/>
        <v>HDG</v>
      </c>
      <c r="D336" t="s">
        <v>388</v>
      </c>
      <c r="H336" s="4" t="s">
        <v>19</v>
      </c>
    </row>
    <row r="337" spans="1:8" x14ac:dyDescent="0.25">
      <c r="A337" t="str">
        <f t="shared" si="17"/>
        <v>MARMC</v>
      </c>
      <c r="B337" t="str">
        <f t="shared" si="15"/>
        <v>MA</v>
      </c>
      <c r="C337" t="str">
        <f t="shared" si="16"/>
        <v>RMC</v>
      </c>
      <c r="D337" s="2" t="s">
        <v>375</v>
      </c>
      <c r="F337" t="str">
        <f>MID(H337,FIND(",A,",H337)+3, 8)</f>
        <v>5149.481</v>
      </c>
      <c r="G337" t="str">
        <f>MID(H337,FIND(",N,",H337)+3, 9)</f>
        <v>407.22400</v>
      </c>
      <c r="H337" s="4" t="s">
        <v>299</v>
      </c>
    </row>
    <row r="338" spans="1:8" x14ac:dyDescent="0.25">
      <c r="A338" t="str">
        <f t="shared" si="17"/>
        <v>GPRMC</v>
      </c>
      <c r="B338" t="str">
        <f t="shared" si="15"/>
        <v>GP</v>
      </c>
      <c r="C338" t="str">
        <f t="shared" si="16"/>
        <v>RMC</v>
      </c>
      <c r="D338" s="2" t="s">
        <v>375</v>
      </c>
      <c r="F338" t="str">
        <f>MID(H338,FIND(",A,",H338)+3, 8)</f>
        <v>5149.481</v>
      </c>
      <c r="G338" t="str">
        <f>MID(H338,FIND(",N,",H338)+3, 9)</f>
        <v>00407.224</v>
      </c>
      <c r="H338" s="4" t="s">
        <v>300</v>
      </c>
    </row>
    <row r="339" spans="1:8" hidden="1" x14ac:dyDescent="0.25">
      <c r="A339" t="str">
        <f t="shared" si="17"/>
        <v>AIVDM</v>
      </c>
      <c r="B339" t="str">
        <f t="shared" si="15"/>
        <v>AI</v>
      </c>
      <c r="C339" t="str">
        <f t="shared" si="16"/>
        <v>VDM</v>
      </c>
      <c r="D339" t="s">
        <v>374</v>
      </c>
      <c r="H339" s="4" t="s">
        <v>301</v>
      </c>
    </row>
    <row r="340" spans="1:8" hidden="1" x14ac:dyDescent="0.25">
      <c r="A340" t="str">
        <f t="shared" si="17"/>
        <v>SAHDG</v>
      </c>
      <c r="B340" t="str">
        <f t="shared" si="15"/>
        <v>SA</v>
      </c>
      <c r="C340" t="str">
        <f t="shared" si="16"/>
        <v>HDG</v>
      </c>
      <c r="D340" t="s">
        <v>388</v>
      </c>
      <c r="H340" s="4" t="s">
        <v>302</v>
      </c>
    </row>
    <row r="341" spans="1:8" hidden="1" x14ac:dyDescent="0.25">
      <c r="A341" t="str">
        <f t="shared" si="17"/>
        <v>SAMTW</v>
      </c>
      <c r="B341" t="str">
        <f t="shared" si="15"/>
        <v>SA</v>
      </c>
      <c r="C341" t="str">
        <f t="shared" si="16"/>
        <v>MTW</v>
      </c>
      <c r="D341" t="s">
        <v>391</v>
      </c>
      <c r="H341" s="4" t="s">
        <v>186</v>
      </c>
    </row>
    <row r="342" spans="1:8" hidden="1" x14ac:dyDescent="0.25">
      <c r="A342" t="str">
        <f t="shared" si="17"/>
        <v>AIVDM</v>
      </c>
      <c r="B342" t="str">
        <f t="shared" si="15"/>
        <v>AI</v>
      </c>
      <c r="C342" t="str">
        <f t="shared" si="16"/>
        <v>VDM</v>
      </c>
      <c r="D342" t="s">
        <v>374</v>
      </c>
      <c r="H342" s="4" t="s">
        <v>303</v>
      </c>
    </row>
    <row r="343" spans="1:8" hidden="1" x14ac:dyDescent="0.25">
      <c r="A343" t="str">
        <f t="shared" si="17"/>
        <v>AIVDM</v>
      </c>
      <c r="B343" t="str">
        <f t="shared" si="15"/>
        <v>AI</v>
      </c>
      <c r="C343" t="str">
        <f t="shared" si="16"/>
        <v>VDM</v>
      </c>
      <c r="D343" t="s">
        <v>374</v>
      </c>
      <c r="H343" s="4" t="s">
        <v>304</v>
      </c>
    </row>
    <row r="344" spans="1:8" hidden="1" x14ac:dyDescent="0.25">
      <c r="A344" t="str">
        <f t="shared" si="17"/>
        <v>AIVDM</v>
      </c>
      <c r="B344" t="str">
        <f t="shared" si="15"/>
        <v>AI</v>
      </c>
      <c r="C344" t="str">
        <f t="shared" si="16"/>
        <v>VDM</v>
      </c>
      <c r="D344" t="s">
        <v>374</v>
      </c>
      <c r="H344" s="4" t="s">
        <v>305</v>
      </c>
    </row>
    <row r="345" spans="1:8" hidden="1" x14ac:dyDescent="0.25">
      <c r="A345" t="str">
        <f t="shared" si="17"/>
        <v>AIVDM</v>
      </c>
      <c r="B345" t="str">
        <f t="shared" si="15"/>
        <v>AI</v>
      </c>
      <c r="C345" t="str">
        <f t="shared" si="16"/>
        <v>VDM</v>
      </c>
      <c r="D345" t="s">
        <v>374</v>
      </c>
      <c r="H345" s="4" t="s">
        <v>306</v>
      </c>
    </row>
    <row r="346" spans="1:8" hidden="1" x14ac:dyDescent="0.25">
      <c r="A346" t="str">
        <f t="shared" si="17"/>
        <v>AIVDM</v>
      </c>
      <c r="B346" t="str">
        <f t="shared" si="15"/>
        <v>AI</v>
      </c>
      <c r="C346" t="str">
        <f t="shared" si="16"/>
        <v>VDM</v>
      </c>
      <c r="D346" t="s">
        <v>374</v>
      </c>
      <c r="H346" s="4" t="s">
        <v>307</v>
      </c>
    </row>
    <row r="347" spans="1:8" hidden="1" x14ac:dyDescent="0.25">
      <c r="A347" t="str">
        <f t="shared" si="17"/>
        <v>AIVDM</v>
      </c>
      <c r="B347" t="str">
        <f t="shared" si="15"/>
        <v>AI</v>
      </c>
      <c r="C347" t="str">
        <f t="shared" si="16"/>
        <v>VDM</v>
      </c>
      <c r="D347" t="s">
        <v>374</v>
      </c>
      <c r="H347" s="4" t="s">
        <v>308</v>
      </c>
    </row>
    <row r="348" spans="1:8" x14ac:dyDescent="0.25">
      <c r="A348" t="str">
        <f t="shared" si="17"/>
        <v>SARMC</v>
      </c>
      <c r="B348" t="str">
        <f t="shared" si="15"/>
        <v>SA</v>
      </c>
      <c r="C348" t="str">
        <f t="shared" si="16"/>
        <v>RMC</v>
      </c>
      <c r="D348" s="2" t="s">
        <v>375</v>
      </c>
      <c r="E348" t="s">
        <v>402</v>
      </c>
      <c r="F348" s="5" t="str">
        <f>MID(H348,FIND(",A,",H348)+3, 8)</f>
        <v>5002.048</v>
      </c>
      <c r="G348" s="5" t="str">
        <f>MID(H348,FIND(",N,",H348)+3, 9)</f>
        <v>02833.039</v>
      </c>
      <c r="H348" s="4" t="s">
        <v>413</v>
      </c>
    </row>
    <row r="349" spans="1:8" hidden="1" x14ac:dyDescent="0.25">
      <c r="A349" t="str">
        <f t="shared" si="17"/>
        <v>SAVWR</v>
      </c>
      <c r="B349" t="str">
        <f t="shared" si="15"/>
        <v>SA</v>
      </c>
      <c r="C349" t="str">
        <f t="shared" si="16"/>
        <v>VWR</v>
      </c>
      <c r="D349" t="s">
        <v>390</v>
      </c>
      <c r="H349" s="4" t="s">
        <v>309</v>
      </c>
    </row>
    <row r="350" spans="1:8" hidden="1" x14ac:dyDescent="0.25">
      <c r="A350" t="str">
        <f t="shared" si="17"/>
        <v>SAVWR</v>
      </c>
      <c r="B350" t="str">
        <f t="shared" si="15"/>
        <v>SA</v>
      </c>
      <c r="C350" t="str">
        <f t="shared" si="16"/>
        <v>VWR</v>
      </c>
      <c r="D350" t="s">
        <v>390</v>
      </c>
      <c r="H350" s="4" t="s">
        <v>310</v>
      </c>
    </row>
    <row r="351" spans="1:8" hidden="1" x14ac:dyDescent="0.25">
      <c r="A351" t="str">
        <f t="shared" si="17"/>
        <v>AIVDM</v>
      </c>
      <c r="B351" t="str">
        <f t="shared" si="15"/>
        <v>AI</v>
      </c>
      <c r="C351" t="str">
        <f t="shared" si="16"/>
        <v>VDM</v>
      </c>
      <c r="D351" t="s">
        <v>374</v>
      </c>
      <c r="H351" s="4" t="s">
        <v>311</v>
      </c>
    </row>
    <row r="352" spans="1:8" hidden="1" x14ac:dyDescent="0.25">
      <c r="A352" t="str">
        <f t="shared" si="17"/>
        <v>SADPT</v>
      </c>
      <c r="B352" t="str">
        <f t="shared" si="15"/>
        <v>SA</v>
      </c>
      <c r="C352" t="str">
        <f t="shared" si="16"/>
        <v>DPT</v>
      </c>
      <c r="D352" t="s">
        <v>380</v>
      </c>
      <c r="H352" s="4" t="s">
        <v>312</v>
      </c>
    </row>
    <row r="353" spans="1:8" hidden="1" x14ac:dyDescent="0.25">
      <c r="A353" t="str">
        <f t="shared" si="17"/>
        <v>SADBT</v>
      </c>
      <c r="B353" t="str">
        <f t="shared" si="15"/>
        <v>SA</v>
      </c>
      <c r="C353" t="str">
        <f t="shared" si="16"/>
        <v>DBT</v>
      </c>
      <c r="D353" t="s">
        <v>384</v>
      </c>
      <c r="H353" s="4" t="s">
        <v>17</v>
      </c>
    </row>
    <row r="354" spans="1:8" hidden="1" x14ac:dyDescent="0.25">
      <c r="A354" t="str">
        <f t="shared" si="17"/>
        <v>AIVDM</v>
      </c>
      <c r="B354" t="str">
        <f t="shared" si="15"/>
        <v>AI</v>
      </c>
      <c r="C354" t="str">
        <f t="shared" si="16"/>
        <v>VDM</v>
      </c>
      <c r="D354" t="s">
        <v>374</v>
      </c>
      <c r="H354" s="4" t="s">
        <v>313</v>
      </c>
    </row>
    <row r="355" spans="1:8" hidden="1" x14ac:dyDescent="0.25">
      <c r="A355" t="str">
        <f t="shared" si="17"/>
        <v>SAVHW</v>
      </c>
      <c r="B355" t="str">
        <f t="shared" si="15"/>
        <v>SA</v>
      </c>
      <c r="C355" t="str">
        <f t="shared" si="16"/>
        <v>VHW</v>
      </c>
      <c r="D355" t="s">
        <v>387</v>
      </c>
      <c r="H355" s="4" t="s">
        <v>314</v>
      </c>
    </row>
    <row r="356" spans="1:8" hidden="1" x14ac:dyDescent="0.25">
      <c r="A356" t="str">
        <f t="shared" si="17"/>
        <v>SAHDG</v>
      </c>
      <c r="B356" t="str">
        <f t="shared" si="15"/>
        <v>SA</v>
      </c>
      <c r="C356" t="str">
        <f t="shared" si="16"/>
        <v>HDG</v>
      </c>
      <c r="D356" t="s">
        <v>388</v>
      </c>
      <c r="H356" s="4" t="s">
        <v>19</v>
      </c>
    </row>
    <row r="357" spans="1:8" hidden="1" x14ac:dyDescent="0.25">
      <c r="A357" t="str">
        <f t="shared" si="17"/>
        <v>AIVDM</v>
      </c>
      <c r="B357" t="str">
        <f t="shared" si="15"/>
        <v>AI</v>
      </c>
      <c r="C357" t="str">
        <f t="shared" si="16"/>
        <v>VDM</v>
      </c>
      <c r="D357" t="s">
        <v>374</v>
      </c>
      <c r="H357" s="4" t="s">
        <v>315</v>
      </c>
    </row>
    <row r="358" spans="1:8" x14ac:dyDescent="0.25">
      <c r="A358" t="str">
        <f t="shared" si="17"/>
        <v>MARMC</v>
      </c>
      <c r="B358" t="str">
        <f t="shared" si="15"/>
        <v>MA</v>
      </c>
      <c r="C358" t="str">
        <f t="shared" si="16"/>
        <v>RMC</v>
      </c>
      <c r="D358" s="2" t="s">
        <v>375</v>
      </c>
      <c r="F358" t="str">
        <f>MID(H358,FIND(",A,",H358)+3, 10)</f>
        <v>5149.48100</v>
      </c>
      <c r="G358" t="str">
        <f>MID(H358,FIND(",N,",H358)+3, 9)</f>
        <v>407.22400</v>
      </c>
      <c r="H358" s="4" t="s">
        <v>316</v>
      </c>
    </row>
    <row r="359" spans="1:8" hidden="1" x14ac:dyDescent="0.25">
      <c r="A359" t="str">
        <f t="shared" si="17"/>
        <v>AIVDM</v>
      </c>
      <c r="B359" t="str">
        <f t="shared" si="15"/>
        <v>AI</v>
      </c>
      <c r="C359" t="str">
        <f t="shared" si="16"/>
        <v>VDM</v>
      </c>
      <c r="D359" t="s">
        <v>374</v>
      </c>
      <c r="H359" s="4" t="s">
        <v>317</v>
      </c>
    </row>
    <row r="360" spans="1:8" hidden="1" x14ac:dyDescent="0.25">
      <c r="A360" t="str">
        <f t="shared" si="17"/>
        <v>SAHDG</v>
      </c>
      <c r="B360" t="str">
        <f t="shared" si="15"/>
        <v>SA</v>
      </c>
      <c r="C360" t="str">
        <f t="shared" si="16"/>
        <v>HDG</v>
      </c>
      <c r="D360" t="s">
        <v>388</v>
      </c>
      <c r="H360" s="4" t="s">
        <v>318</v>
      </c>
    </row>
    <row r="361" spans="1:8" hidden="1" x14ac:dyDescent="0.25">
      <c r="A361" t="str">
        <f t="shared" si="17"/>
        <v>SAMTW</v>
      </c>
      <c r="B361" t="str">
        <f t="shared" si="15"/>
        <v>SA</v>
      </c>
      <c r="C361" t="str">
        <f t="shared" si="16"/>
        <v>MTW</v>
      </c>
      <c r="D361" t="s">
        <v>391</v>
      </c>
      <c r="H361" s="4" t="s">
        <v>319</v>
      </c>
    </row>
    <row r="362" spans="1:8" hidden="1" x14ac:dyDescent="0.25">
      <c r="A362" t="str">
        <f t="shared" si="17"/>
        <v>SDDBT</v>
      </c>
      <c r="B362" t="str">
        <f t="shared" si="15"/>
        <v>SD</v>
      </c>
      <c r="C362" t="str">
        <f t="shared" si="16"/>
        <v>DBT</v>
      </c>
      <c r="D362" t="s">
        <v>384</v>
      </c>
      <c r="E362" t="s">
        <v>386</v>
      </c>
      <c r="H362" s="4" t="s">
        <v>320</v>
      </c>
    </row>
    <row r="363" spans="1:8" hidden="1" x14ac:dyDescent="0.25">
      <c r="A363" t="str">
        <f t="shared" si="17"/>
        <v>AIVDM</v>
      </c>
      <c r="B363" t="str">
        <f t="shared" si="15"/>
        <v>AI</v>
      </c>
      <c r="C363" t="str">
        <f t="shared" si="16"/>
        <v>VDM</v>
      </c>
      <c r="D363" t="s">
        <v>374</v>
      </c>
      <c r="H363" s="4" t="s">
        <v>321</v>
      </c>
    </row>
    <row r="364" spans="1:8" x14ac:dyDescent="0.25">
      <c r="A364" t="str">
        <f t="shared" si="17"/>
        <v>SARMC</v>
      </c>
      <c r="B364" t="str">
        <f t="shared" si="15"/>
        <v>SA</v>
      </c>
      <c r="C364" t="str">
        <f t="shared" si="16"/>
        <v>RMC</v>
      </c>
      <c r="D364" s="2" t="s">
        <v>375</v>
      </c>
      <c r="F364" t="str">
        <f>MID(H364,FIND(",A,",H364)+3, 8)</f>
        <v>5149.481</v>
      </c>
      <c r="G364" t="str">
        <f>MID(H364,FIND(",N,",H364)+3, 9)</f>
        <v>00407.224</v>
      </c>
      <c r="H364" s="4" t="s">
        <v>416</v>
      </c>
    </row>
    <row r="365" spans="1:8" x14ac:dyDescent="0.25">
      <c r="A365" t="str">
        <f t="shared" si="17"/>
        <v>GPRMC</v>
      </c>
      <c r="B365" t="str">
        <f t="shared" si="15"/>
        <v>GP</v>
      </c>
      <c r="C365" t="str">
        <f t="shared" si="16"/>
        <v>RMC</v>
      </c>
      <c r="D365" s="2" t="s">
        <v>375</v>
      </c>
      <c r="F365" t="str">
        <f>MID(H365,FIND(",A,",H365)+3, 8)</f>
        <v>5149.481</v>
      </c>
      <c r="G365" t="str">
        <f>MID(H365,FIND(",N,",H365)+3, 9)</f>
        <v>00407.224</v>
      </c>
      <c r="H365" s="4" t="s">
        <v>322</v>
      </c>
    </row>
    <row r="366" spans="1:8" hidden="1" x14ac:dyDescent="0.25">
      <c r="A366" t="str">
        <f t="shared" si="17"/>
        <v>AIVDM</v>
      </c>
      <c r="B366" t="str">
        <f t="shared" si="15"/>
        <v>AI</v>
      </c>
      <c r="C366" t="str">
        <f t="shared" si="16"/>
        <v>VDM</v>
      </c>
      <c r="D366" t="s">
        <v>374</v>
      </c>
      <c r="H366" s="4" t="s">
        <v>323</v>
      </c>
    </row>
    <row r="367" spans="1:8" hidden="1" x14ac:dyDescent="0.25">
      <c r="A367" t="str">
        <f t="shared" si="17"/>
        <v>GPVTG</v>
      </c>
      <c r="B367" t="str">
        <f t="shared" si="15"/>
        <v>GP</v>
      </c>
      <c r="C367" t="str">
        <f t="shared" si="16"/>
        <v>VTG</v>
      </c>
      <c r="D367" t="s">
        <v>398</v>
      </c>
      <c r="H367" s="4" t="s">
        <v>324</v>
      </c>
    </row>
    <row r="368" spans="1:8" hidden="1" x14ac:dyDescent="0.25">
      <c r="A368" t="str">
        <f t="shared" si="17"/>
        <v>AIVDM</v>
      </c>
      <c r="B368" t="str">
        <f t="shared" si="15"/>
        <v>AI</v>
      </c>
      <c r="C368" t="str">
        <f t="shared" si="16"/>
        <v>VDM</v>
      </c>
      <c r="D368" t="s">
        <v>374</v>
      </c>
      <c r="H368" s="4" t="s">
        <v>325</v>
      </c>
    </row>
    <row r="369" spans="1:8" hidden="1" x14ac:dyDescent="0.25">
      <c r="A369" t="str">
        <f t="shared" si="17"/>
        <v>SAVWR</v>
      </c>
      <c r="B369" t="str">
        <f t="shared" si="15"/>
        <v>SA</v>
      </c>
      <c r="C369" t="str">
        <f t="shared" si="16"/>
        <v>VWR</v>
      </c>
      <c r="D369" t="s">
        <v>390</v>
      </c>
      <c r="H369" s="4" t="s">
        <v>326</v>
      </c>
    </row>
    <row r="370" spans="1:8" hidden="1" x14ac:dyDescent="0.25">
      <c r="A370" t="str">
        <f t="shared" si="17"/>
        <v>SAVWR</v>
      </c>
      <c r="B370" t="str">
        <f t="shared" si="15"/>
        <v>SA</v>
      </c>
      <c r="C370" t="str">
        <f t="shared" si="16"/>
        <v>VWR</v>
      </c>
      <c r="D370" t="s">
        <v>390</v>
      </c>
      <c r="H370" s="4" t="s">
        <v>327</v>
      </c>
    </row>
    <row r="371" spans="1:8" hidden="1" x14ac:dyDescent="0.25">
      <c r="A371" t="str">
        <f t="shared" si="17"/>
        <v>GPZDA</v>
      </c>
      <c r="B371" t="str">
        <f t="shared" si="15"/>
        <v>GP</v>
      </c>
      <c r="C371" t="str">
        <f t="shared" si="16"/>
        <v>ZDA</v>
      </c>
      <c r="D371" t="s">
        <v>396</v>
      </c>
      <c r="H371" s="4" t="s">
        <v>328</v>
      </c>
    </row>
    <row r="372" spans="1:8" hidden="1" x14ac:dyDescent="0.25">
      <c r="A372" t="str">
        <f t="shared" si="17"/>
        <v>AIVDM</v>
      </c>
      <c r="B372" t="str">
        <f t="shared" si="15"/>
        <v>AI</v>
      </c>
      <c r="C372" t="str">
        <f t="shared" si="16"/>
        <v>VDM</v>
      </c>
      <c r="D372" t="s">
        <v>374</v>
      </c>
      <c r="H372" s="4" t="s">
        <v>329</v>
      </c>
    </row>
    <row r="373" spans="1:8" hidden="1" x14ac:dyDescent="0.25">
      <c r="A373" t="str">
        <f t="shared" si="17"/>
        <v>SADPT</v>
      </c>
      <c r="B373" t="str">
        <f t="shared" si="15"/>
        <v>SA</v>
      </c>
      <c r="C373" t="str">
        <f t="shared" si="16"/>
        <v>DPT</v>
      </c>
      <c r="D373" t="s">
        <v>380</v>
      </c>
      <c r="H373" s="4" t="s">
        <v>224</v>
      </c>
    </row>
    <row r="374" spans="1:8" hidden="1" x14ac:dyDescent="0.25">
      <c r="A374" t="str">
        <f t="shared" si="17"/>
        <v>SADBT</v>
      </c>
      <c r="B374" t="str">
        <f t="shared" si="15"/>
        <v>SA</v>
      </c>
      <c r="C374" t="str">
        <f t="shared" si="16"/>
        <v>DBT</v>
      </c>
      <c r="D374" t="s">
        <v>384</v>
      </c>
      <c r="H374" s="4" t="s">
        <v>17</v>
      </c>
    </row>
    <row r="375" spans="1:8" hidden="1" x14ac:dyDescent="0.25">
      <c r="A375" t="str">
        <f t="shared" si="17"/>
        <v>ECMWV</v>
      </c>
      <c r="B375" t="str">
        <f t="shared" si="15"/>
        <v>EC</v>
      </c>
      <c r="C375" t="str">
        <f t="shared" si="16"/>
        <v>MWV</v>
      </c>
      <c r="D375" t="s">
        <v>397</v>
      </c>
      <c r="H375" s="4" t="s">
        <v>330</v>
      </c>
    </row>
    <row r="376" spans="1:8" hidden="1" x14ac:dyDescent="0.25">
      <c r="A376" t="str">
        <f t="shared" si="17"/>
        <v>AIVDM</v>
      </c>
      <c r="B376" t="str">
        <f t="shared" si="15"/>
        <v>AI</v>
      </c>
      <c r="C376" t="str">
        <f t="shared" si="16"/>
        <v>VDM</v>
      </c>
      <c r="D376" t="s">
        <v>374</v>
      </c>
      <c r="H376" s="4" t="s">
        <v>331</v>
      </c>
    </row>
    <row r="377" spans="1:8" hidden="1" x14ac:dyDescent="0.25">
      <c r="A377" t="str">
        <f t="shared" si="17"/>
        <v>SAVHW</v>
      </c>
      <c r="B377" t="str">
        <f t="shared" si="15"/>
        <v>SA</v>
      </c>
      <c r="C377" t="str">
        <f t="shared" si="16"/>
        <v>VHW</v>
      </c>
      <c r="D377" t="s">
        <v>387</v>
      </c>
      <c r="H377" s="4" t="s">
        <v>332</v>
      </c>
    </row>
    <row r="378" spans="1:8" hidden="1" x14ac:dyDescent="0.25">
      <c r="A378" t="str">
        <f t="shared" si="17"/>
        <v>SAHDG</v>
      </c>
      <c r="B378" t="str">
        <f t="shared" si="15"/>
        <v>SA</v>
      </c>
      <c r="C378" t="str">
        <f t="shared" si="16"/>
        <v>HDG</v>
      </c>
      <c r="D378" t="s">
        <v>388</v>
      </c>
      <c r="H378" s="4" t="s">
        <v>19</v>
      </c>
    </row>
    <row r="379" spans="1:8" x14ac:dyDescent="0.25">
      <c r="A379" t="str">
        <f t="shared" si="17"/>
        <v>GPGGA</v>
      </c>
      <c r="B379" t="str">
        <f t="shared" si="15"/>
        <v>GP</v>
      </c>
      <c r="C379" t="str">
        <f t="shared" si="16"/>
        <v>GGA</v>
      </c>
      <c r="D379" t="s">
        <v>399</v>
      </c>
      <c r="F379" t="str">
        <f>MID(H379, FIND(CHAR(160),SUBSTITUTE(H379,",",CHAR(160),2))+1,8)</f>
        <v>5149.481</v>
      </c>
      <c r="G379" t="str">
        <f>MID(H379,FIND(",N,",H379)+3, 9)</f>
        <v>00407.224</v>
      </c>
      <c r="H379" s="4" t="s">
        <v>333</v>
      </c>
    </row>
    <row r="380" spans="1:8" hidden="1" x14ac:dyDescent="0.25">
      <c r="A380" t="str">
        <f t="shared" si="17"/>
        <v>AIVDM</v>
      </c>
      <c r="B380" t="str">
        <f t="shared" si="15"/>
        <v>AI</v>
      </c>
      <c r="C380" t="str">
        <f t="shared" si="16"/>
        <v>VDM</v>
      </c>
      <c r="D380" t="s">
        <v>374</v>
      </c>
      <c r="H380" s="4" t="s">
        <v>334</v>
      </c>
    </row>
    <row r="381" spans="1:8" hidden="1" x14ac:dyDescent="0.25">
      <c r="A381" t="str">
        <f t="shared" si="17"/>
        <v>SAHDG</v>
      </c>
      <c r="B381" t="str">
        <f t="shared" si="15"/>
        <v>SA</v>
      </c>
      <c r="C381" t="str">
        <f t="shared" si="16"/>
        <v>HDG</v>
      </c>
      <c r="D381" t="s">
        <v>388</v>
      </c>
      <c r="H381" s="4" t="s">
        <v>335</v>
      </c>
    </row>
    <row r="382" spans="1:8" x14ac:dyDescent="0.25">
      <c r="A382" t="str">
        <f t="shared" si="17"/>
        <v>MARMC</v>
      </c>
      <c r="B382" t="str">
        <f t="shared" si="15"/>
        <v>MA</v>
      </c>
      <c r="C382" t="str">
        <f t="shared" si="16"/>
        <v>RMC</v>
      </c>
      <c r="D382" s="2" t="s">
        <v>375</v>
      </c>
      <c r="E382" t="s">
        <v>402</v>
      </c>
      <c r="F382" s="5" t="str">
        <f>MID(H382,FIND(",A,",H382)+3, 10)</f>
        <v>5002.48000</v>
      </c>
      <c r="G382" s="5" t="str">
        <f>MID(H382,FIND(",N,",H382)+3, 9)</f>
        <v>2833.3900</v>
      </c>
      <c r="H382" s="4" t="s">
        <v>414</v>
      </c>
    </row>
    <row r="383" spans="1:8" x14ac:dyDescent="0.25">
      <c r="A383" t="str">
        <f t="shared" si="17"/>
        <v>GPGLL</v>
      </c>
      <c r="B383" t="str">
        <f t="shared" si="15"/>
        <v>GP</v>
      </c>
      <c r="C383" t="str">
        <f t="shared" si="16"/>
        <v>GLL</v>
      </c>
      <c r="D383" t="s">
        <v>395</v>
      </c>
      <c r="F383" t="str">
        <f>MID(H383,FIND(",",H383)+1, 8)</f>
        <v>5149.481</v>
      </c>
      <c r="G383" t="str">
        <f>MID(H383,FIND(",N,",H383)+3, 9)</f>
        <v>00407.224</v>
      </c>
      <c r="H383" s="4" t="s">
        <v>336</v>
      </c>
    </row>
    <row r="384" spans="1:8" hidden="1" x14ac:dyDescent="0.25">
      <c r="A384" t="str">
        <f t="shared" si="17"/>
        <v>AIVDM</v>
      </c>
      <c r="B384" t="str">
        <f t="shared" si="15"/>
        <v>AI</v>
      </c>
      <c r="C384" t="str">
        <f t="shared" si="16"/>
        <v>VDM</v>
      </c>
      <c r="D384" t="s">
        <v>374</v>
      </c>
      <c r="H384" s="4" t="s">
        <v>337</v>
      </c>
    </row>
    <row r="385" spans="1:8" hidden="1" x14ac:dyDescent="0.25">
      <c r="A385" t="str">
        <f t="shared" si="17"/>
        <v>SAMTW</v>
      </c>
      <c r="B385" t="str">
        <f t="shared" si="15"/>
        <v>SA</v>
      </c>
      <c r="C385" t="str">
        <f t="shared" si="16"/>
        <v>MTW</v>
      </c>
      <c r="D385" t="s">
        <v>391</v>
      </c>
      <c r="H385" s="4" t="s">
        <v>338</v>
      </c>
    </row>
    <row r="386" spans="1:8" x14ac:dyDescent="0.25">
      <c r="A386" t="str">
        <f t="shared" si="17"/>
        <v>SARMC</v>
      </c>
      <c r="B386" t="str">
        <f t="shared" si="15"/>
        <v>SA</v>
      </c>
      <c r="C386" t="str">
        <f t="shared" si="16"/>
        <v>RMC</v>
      </c>
      <c r="D386" s="2" t="s">
        <v>375</v>
      </c>
      <c r="F386" t="str">
        <f>MID(H386,FIND(",A,",H386)+3, 8)</f>
        <v>5149.480</v>
      </c>
      <c r="G386" t="str">
        <f>MID(H386,FIND(",N,",H386)+3, 9)</f>
        <v>00407.224</v>
      </c>
      <c r="H386" s="4" t="s">
        <v>417</v>
      </c>
    </row>
    <row r="387" spans="1:8" hidden="1" x14ac:dyDescent="0.25">
      <c r="A387" t="str">
        <f t="shared" si="17"/>
        <v>AIVDM</v>
      </c>
      <c r="B387" t="str">
        <f t="shared" ref="B387:B427" si="18">LEFT(A387,2)</f>
        <v>AI</v>
      </c>
      <c r="C387" t="str">
        <f t="shared" ref="C387:C427" si="19">RIGHT(A387,3)</f>
        <v>VDM</v>
      </c>
      <c r="D387" t="s">
        <v>374</v>
      </c>
      <c r="H387" s="4" t="s">
        <v>339</v>
      </c>
    </row>
    <row r="388" spans="1:8" hidden="1" x14ac:dyDescent="0.25">
      <c r="A388" t="str">
        <f t="shared" si="17"/>
        <v>AIVDM</v>
      </c>
      <c r="B388" t="str">
        <f t="shared" si="18"/>
        <v>AI</v>
      </c>
      <c r="C388" t="str">
        <f t="shared" si="19"/>
        <v>VDM</v>
      </c>
      <c r="D388" t="s">
        <v>374</v>
      </c>
      <c r="H388" s="4" t="s">
        <v>340</v>
      </c>
    </row>
    <row r="389" spans="1:8" hidden="1" x14ac:dyDescent="0.25">
      <c r="A389" t="str">
        <f t="shared" ref="A389:A427" si="20">MID(H389, FIND("]", H389)+3, FIND(",", H389)-FIND("]", H389)-3)</f>
        <v>AIVDM</v>
      </c>
      <c r="B389" t="str">
        <f t="shared" si="18"/>
        <v>AI</v>
      </c>
      <c r="C389" t="str">
        <f t="shared" si="19"/>
        <v>VDM</v>
      </c>
      <c r="D389" t="s">
        <v>374</v>
      </c>
      <c r="H389" s="4" t="s">
        <v>341</v>
      </c>
    </row>
    <row r="390" spans="1:8" hidden="1" x14ac:dyDescent="0.25">
      <c r="A390" t="str">
        <f t="shared" si="20"/>
        <v>AIVDM</v>
      </c>
      <c r="B390" t="str">
        <f t="shared" si="18"/>
        <v>AI</v>
      </c>
      <c r="C390" t="str">
        <f t="shared" si="19"/>
        <v>VDM</v>
      </c>
      <c r="D390" t="s">
        <v>374</v>
      </c>
      <c r="H390" s="4" t="s">
        <v>342</v>
      </c>
    </row>
    <row r="391" spans="1:8" hidden="1" x14ac:dyDescent="0.25">
      <c r="A391" t="str">
        <f t="shared" si="20"/>
        <v>AIVDM</v>
      </c>
      <c r="B391" t="str">
        <f t="shared" si="18"/>
        <v>AI</v>
      </c>
      <c r="C391" t="str">
        <f t="shared" si="19"/>
        <v>VDM</v>
      </c>
      <c r="D391" t="s">
        <v>374</v>
      </c>
      <c r="H391" s="4" t="s">
        <v>343</v>
      </c>
    </row>
    <row r="392" spans="1:8" hidden="1" x14ac:dyDescent="0.25">
      <c r="A392" t="str">
        <f t="shared" si="20"/>
        <v>AIVDM</v>
      </c>
      <c r="B392" t="str">
        <f t="shared" si="18"/>
        <v>AI</v>
      </c>
      <c r="C392" t="str">
        <f t="shared" si="19"/>
        <v>VDM</v>
      </c>
      <c r="D392" t="s">
        <v>374</v>
      </c>
      <c r="H392" s="4" t="s">
        <v>344</v>
      </c>
    </row>
    <row r="393" spans="1:8" hidden="1" x14ac:dyDescent="0.25">
      <c r="A393" t="str">
        <f t="shared" si="20"/>
        <v>SAVWR</v>
      </c>
      <c r="B393" t="str">
        <f t="shared" si="18"/>
        <v>SA</v>
      </c>
      <c r="C393" t="str">
        <f t="shared" si="19"/>
        <v>VWR</v>
      </c>
      <c r="D393" t="s">
        <v>390</v>
      </c>
      <c r="H393" s="4" t="s">
        <v>345</v>
      </c>
    </row>
    <row r="394" spans="1:8" hidden="1" x14ac:dyDescent="0.25">
      <c r="A394" t="str">
        <f t="shared" si="20"/>
        <v>AIVDM</v>
      </c>
      <c r="B394" t="str">
        <f t="shared" si="18"/>
        <v>AI</v>
      </c>
      <c r="C394" t="str">
        <f t="shared" si="19"/>
        <v>VDM</v>
      </c>
      <c r="D394" t="s">
        <v>374</v>
      </c>
      <c r="H394" s="4" t="s">
        <v>346</v>
      </c>
    </row>
    <row r="395" spans="1:8" hidden="1" x14ac:dyDescent="0.25">
      <c r="A395" t="str">
        <f t="shared" si="20"/>
        <v>SAVWR</v>
      </c>
      <c r="B395" t="str">
        <f t="shared" si="18"/>
        <v>SA</v>
      </c>
      <c r="C395" t="str">
        <f t="shared" si="19"/>
        <v>VWR</v>
      </c>
      <c r="D395" t="s">
        <v>390</v>
      </c>
      <c r="H395" s="4" t="s">
        <v>347</v>
      </c>
    </row>
    <row r="396" spans="1:8" hidden="1" x14ac:dyDescent="0.25">
      <c r="A396" t="str">
        <f t="shared" si="20"/>
        <v>SADPT</v>
      </c>
      <c r="B396" t="str">
        <f t="shared" si="18"/>
        <v>SA</v>
      </c>
      <c r="C396" t="str">
        <f t="shared" si="19"/>
        <v>DPT</v>
      </c>
      <c r="D396" t="s">
        <v>380</v>
      </c>
      <c r="H396" s="4" t="s">
        <v>348</v>
      </c>
    </row>
    <row r="397" spans="1:8" hidden="1" x14ac:dyDescent="0.25">
      <c r="A397" t="str">
        <f t="shared" si="20"/>
        <v>SADBT</v>
      </c>
      <c r="B397" t="str">
        <f t="shared" si="18"/>
        <v>SA</v>
      </c>
      <c r="C397" t="str">
        <f t="shared" si="19"/>
        <v>DBT</v>
      </c>
      <c r="D397" t="s">
        <v>384</v>
      </c>
      <c r="H397" s="4" t="s">
        <v>120</v>
      </c>
    </row>
    <row r="398" spans="1:8" hidden="1" x14ac:dyDescent="0.25">
      <c r="A398" t="str">
        <f t="shared" si="20"/>
        <v>SAVHW</v>
      </c>
      <c r="B398" t="str">
        <f t="shared" si="18"/>
        <v>SA</v>
      </c>
      <c r="C398" t="str">
        <f t="shared" si="19"/>
        <v>VHW</v>
      </c>
      <c r="D398" t="s">
        <v>387</v>
      </c>
      <c r="H398" s="4" t="s">
        <v>349</v>
      </c>
    </row>
    <row r="399" spans="1:8" hidden="1" x14ac:dyDescent="0.25">
      <c r="A399" t="str">
        <f t="shared" si="20"/>
        <v>SAHDG</v>
      </c>
      <c r="B399" t="str">
        <f t="shared" si="18"/>
        <v>SA</v>
      </c>
      <c r="C399" t="str">
        <f t="shared" si="19"/>
        <v>HDG</v>
      </c>
      <c r="D399" t="s">
        <v>388</v>
      </c>
      <c r="H399" s="4" t="s">
        <v>19</v>
      </c>
    </row>
    <row r="400" spans="1:8" x14ac:dyDescent="0.25">
      <c r="A400" t="str">
        <f t="shared" si="20"/>
        <v>MARMC</v>
      </c>
      <c r="B400" t="str">
        <f t="shared" si="18"/>
        <v>MA</v>
      </c>
      <c r="C400" t="str">
        <f t="shared" si="19"/>
        <v>RMC</v>
      </c>
      <c r="D400" s="2" t="s">
        <v>375</v>
      </c>
      <c r="F400" t="str">
        <f>MID(H400,FIND(",A,",H400)+3, 10)</f>
        <v>5149.48100</v>
      </c>
      <c r="G400" t="str">
        <f>MID(H400,FIND(",N,",H400)+3, 9)</f>
        <v>407.22400</v>
      </c>
      <c r="H400" s="4" t="s">
        <v>350</v>
      </c>
    </row>
    <row r="401" spans="1:8" hidden="1" x14ac:dyDescent="0.25">
      <c r="A401" t="str">
        <f t="shared" si="20"/>
        <v>AIVDM</v>
      </c>
      <c r="B401" t="str">
        <f t="shared" si="18"/>
        <v>AI</v>
      </c>
      <c r="C401" t="str">
        <f t="shared" si="19"/>
        <v>VDM</v>
      </c>
      <c r="D401" t="s">
        <v>374</v>
      </c>
      <c r="H401" s="4" t="s">
        <v>351</v>
      </c>
    </row>
    <row r="402" spans="1:8" hidden="1" x14ac:dyDescent="0.25">
      <c r="A402" t="str">
        <f t="shared" si="20"/>
        <v>AIVDM</v>
      </c>
      <c r="B402" t="str">
        <f t="shared" si="18"/>
        <v>AI</v>
      </c>
      <c r="C402" t="str">
        <f t="shared" si="19"/>
        <v>VDM</v>
      </c>
      <c r="D402" t="s">
        <v>374</v>
      </c>
      <c r="H402" s="4" t="s">
        <v>352</v>
      </c>
    </row>
    <row r="403" spans="1:8" hidden="1" x14ac:dyDescent="0.25">
      <c r="A403" t="str">
        <f t="shared" si="20"/>
        <v>AIVDM</v>
      </c>
      <c r="B403" t="str">
        <f t="shared" si="18"/>
        <v>AI</v>
      </c>
      <c r="C403" t="str">
        <f t="shared" si="19"/>
        <v>VDM</v>
      </c>
      <c r="D403" t="s">
        <v>374</v>
      </c>
      <c r="H403" s="4" t="s">
        <v>353</v>
      </c>
    </row>
    <row r="404" spans="1:8" hidden="1" x14ac:dyDescent="0.25">
      <c r="A404" t="str">
        <f t="shared" si="20"/>
        <v>AIVDM</v>
      </c>
      <c r="B404" t="str">
        <f t="shared" si="18"/>
        <v>AI</v>
      </c>
      <c r="C404" t="str">
        <f t="shared" si="19"/>
        <v>VDM</v>
      </c>
      <c r="D404" t="s">
        <v>374</v>
      </c>
      <c r="H404" s="4" t="s">
        <v>354</v>
      </c>
    </row>
    <row r="405" spans="1:8" hidden="1" x14ac:dyDescent="0.25">
      <c r="A405" t="str">
        <f t="shared" si="20"/>
        <v>SAHDG</v>
      </c>
      <c r="B405" t="str">
        <f t="shared" si="18"/>
        <v>SA</v>
      </c>
      <c r="C405" t="str">
        <f t="shared" si="19"/>
        <v>HDG</v>
      </c>
      <c r="D405" t="s">
        <v>388</v>
      </c>
      <c r="H405" s="4" t="s">
        <v>355</v>
      </c>
    </row>
    <row r="406" spans="1:8" hidden="1" x14ac:dyDescent="0.25">
      <c r="A406" t="str">
        <f t="shared" si="20"/>
        <v>AIVDM</v>
      </c>
      <c r="B406" t="str">
        <f t="shared" si="18"/>
        <v>AI</v>
      </c>
      <c r="C406" t="str">
        <f t="shared" si="19"/>
        <v>VDM</v>
      </c>
      <c r="D406" t="s">
        <v>374</v>
      </c>
      <c r="H406" s="4" t="s">
        <v>356</v>
      </c>
    </row>
    <row r="407" spans="1:8" hidden="1" x14ac:dyDescent="0.25">
      <c r="A407" t="str">
        <f t="shared" si="20"/>
        <v>SDDBT</v>
      </c>
      <c r="B407" t="str">
        <f t="shared" si="18"/>
        <v>SD</v>
      </c>
      <c r="C407" t="str">
        <f t="shared" si="19"/>
        <v>DBT</v>
      </c>
      <c r="D407" t="s">
        <v>384</v>
      </c>
      <c r="E407" t="s">
        <v>386</v>
      </c>
      <c r="H407" s="4" t="s">
        <v>357</v>
      </c>
    </row>
    <row r="408" spans="1:8" hidden="1" x14ac:dyDescent="0.25">
      <c r="A408" t="str">
        <f t="shared" si="20"/>
        <v>AIVDM</v>
      </c>
      <c r="B408" t="str">
        <f t="shared" si="18"/>
        <v>AI</v>
      </c>
      <c r="C408" t="str">
        <f t="shared" si="19"/>
        <v>VDM</v>
      </c>
      <c r="D408" t="s">
        <v>374</v>
      </c>
      <c r="H408" s="4" t="s">
        <v>358</v>
      </c>
    </row>
    <row r="409" spans="1:8" x14ac:dyDescent="0.25">
      <c r="A409" t="str">
        <f t="shared" si="20"/>
        <v>SARMC</v>
      </c>
      <c r="B409" t="str">
        <f t="shared" si="18"/>
        <v>SA</v>
      </c>
      <c r="C409" t="str">
        <f t="shared" si="19"/>
        <v>RMC</v>
      </c>
      <c r="D409" s="2" t="s">
        <v>375</v>
      </c>
      <c r="E409" t="s">
        <v>402</v>
      </c>
      <c r="F409" s="5" t="str">
        <f>MID(H409,FIND(",A,",H409)+3, 8)</f>
        <v>3449.408</v>
      </c>
      <c r="G409" s="5" t="str">
        <f>MID(H409,FIND(",N,",H409)+3, 9)</f>
        <v>00000.000</v>
      </c>
      <c r="H409" s="4" t="s">
        <v>415</v>
      </c>
    </row>
    <row r="410" spans="1:8" x14ac:dyDescent="0.25">
      <c r="A410" t="str">
        <f t="shared" si="20"/>
        <v>GPRMC</v>
      </c>
      <c r="B410" t="str">
        <f t="shared" si="18"/>
        <v>GP</v>
      </c>
      <c r="C410" t="str">
        <f t="shared" si="19"/>
        <v>RMC</v>
      </c>
      <c r="D410" s="2" t="s">
        <v>375</v>
      </c>
      <c r="F410" t="str">
        <f>MID(H410,FIND(",A,",H410)+3, 8)</f>
        <v>5149.481</v>
      </c>
      <c r="G410" t="str">
        <f>MID(H410,FIND(",N,",H410)+3, 9)</f>
        <v>00407.224</v>
      </c>
      <c r="H410" s="4" t="s">
        <v>359</v>
      </c>
    </row>
    <row r="411" spans="1:8" hidden="1" x14ac:dyDescent="0.25">
      <c r="A411" t="str">
        <f t="shared" si="20"/>
        <v>AIVDM</v>
      </c>
      <c r="B411" t="str">
        <f t="shared" si="18"/>
        <v>AI</v>
      </c>
      <c r="C411" t="str">
        <f t="shared" si="19"/>
        <v>VDM</v>
      </c>
      <c r="D411" t="s">
        <v>374</v>
      </c>
      <c r="H411" s="4" t="s">
        <v>360</v>
      </c>
    </row>
    <row r="412" spans="1:8" hidden="1" x14ac:dyDescent="0.25">
      <c r="A412" t="str">
        <f t="shared" si="20"/>
        <v>SAMTW</v>
      </c>
      <c r="B412" t="str">
        <f t="shared" si="18"/>
        <v>SA</v>
      </c>
      <c r="C412" t="str">
        <f t="shared" si="19"/>
        <v>MTW</v>
      </c>
      <c r="D412" t="s">
        <v>391</v>
      </c>
      <c r="H412" s="4" t="s">
        <v>361</v>
      </c>
    </row>
    <row r="413" spans="1:8" hidden="1" x14ac:dyDescent="0.25">
      <c r="A413" t="str">
        <f t="shared" si="20"/>
        <v>SAVWR</v>
      </c>
      <c r="B413" t="str">
        <f t="shared" si="18"/>
        <v>SA</v>
      </c>
      <c r="C413" t="str">
        <f t="shared" si="19"/>
        <v>VWR</v>
      </c>
      <c r="D413" t="s">
        <v>390</v>
      </c>
      <c r="H413" s="4" t="s">
        <v>362</v>
      </c>
    </row>
    <row r="414" spans="1:8" hidden="1" x14ac:dyDescent="0.25">
      <c r="A414" t="str">
        <f t="shared" si="20"/>
        <v>GPVTG</v>
      </c>
      <c r="B414" t="str">
        <f t="shared" si="18"/>
        <v>GP</v>
      </c>
      <c r="C414" t="str">
        <f t="shared" si="19"/>
        <v>VTG</v>
      </c>
      <c r="D414" t="s">
        <v>398</v>
      </c>
      <c r="H414" s="4" t="s">
        <v>363</v>
      </c>
    </row>
    <row r="415" spans="1:8" hidden="1" x14ac:dyDescent="0.25">
      <c r="A415" t="str">
        <f t="shared" si="20"/>
        <v>AIVDM</v>
      </c>
      <c r="B415" t="str">
        <f t="shared" si="18"/>
        <v>AI</v>
      </c>
      <c r="C415" t="str">
        <f t="shared" si="19"/>
        <v>VDM</v>
      </c>
      <c r="D415" t="s">
        <v>374</v>
      </c>
      <c r="H415" s="4" t="s">
        <v>364</v>
      </c>
    </row>
    <row r="416" spans="1:8" hidden="1" x14ac:dyDescent="0.25">
      <c r="A416" t="str">
        <f t="shared" si="20"/>
        <v>GPZDA</v>
      </c>
      <c r="B416" t="str">
        <f t="shared" si="18"/>
        <v>GP</v>
      </c>
      <c r="C416" t="str">
        <f t="shared" si="19"/>
        <v>ZDA</v>
      </c>
      <c r="D416" t="s">
        <v>396</v>
      </c>
      <c r="H416" s="4" t="s">
        <v>365</v>
      </c>
    </row>
    <row r="417" spans="1:8" hidden="1" x14ac:dyDescent="0.25">
      <c r="A417" t="str">
        <f t="shared" si="20"/>
        <v>SADPT</v>
      </c>
      <c r="B417" t="str">
        <f t="shared" si="18"/>
        <v>SA</v>
      </c>
      <c r="C417" t="str">
        <f t="shared" si="19"/>
        <v>DPT</v>
      </c>
      <c r="D417" t="s">
        <v>380</v>
      </c>
      <c r="H417" s="4" t="s">
        <v>366</v>
      </c>
    </row>
    <row r="418" spans="1:8" hidden="1" x14ac:dyDescent="0.25">
      <c r="A418" t="str">
        <f t="shared" si="20"/>
        <v>SADBT</v>
      </c>
      <c r="B418" t="str">
        <f t="shared" si="18"/>
        <v>SA</v>
      </c>
      <c r="C418" t="str">
        <f t="shared" si="19"/>
        <v>DBT</v>
      </c>
      <c r="D418" t="s">
        <v>384</v>
      </c>
      <c r="H418" s="4" t="s">
        <v>120</v>
      </c>
    </row>
    <row r="419" spans="1:8" hidden="1" x14ac:dyDescent="0.25">
      <c r="A419" t="str">
        <f t="shared" si="20"/>
        <v>SAVHW</v>
      </c>
      <c r="B419" t="str">
        <f t="shared" si="18"/>
        <v>SA</v>
      </c>
      <c r="C419" t="str">
        <f t="shared" si="19"/>
        <v>VHW</v>
      </c>
      <c r="D419" t="s">
        <v>387</v>
      </c>
      <c r="H419" s="4" t="s">
        <v>367</v>
      </c>
    </row>
    <row r="420" spans="1:8" hidden="1" x14ac:dyDescent="0.25">
      <c r="A420" t="str">
        <f t="shared" si="20"/>
        <v>SAHDG</v>
      </c>
      <c r="B420" t="str">
        <f t="shared" si="18"/>
        <v>SA</v>
      </c>
      <c r="C420" t="str">
        <f t="shared" si="19"/>
        <v>HDG</v>
      </c>
      <c r="D420" t="s">
        <v>388</v>
      </c>
      <c r="H420" s="4" t="s">
        <v>19</v>
      </c>
    </row>
    <row r="421" spans="1:8" hidden="1" x14ac:dyDescent="0.25">
      <c r="A421" t="str">
        <f t="shared" si="20"/>
        <v>SAVHW</v>
      </c>
      <c r="B421" t="str">
        <f t="shared" si="18"/>
        <v>SA</v>
      </c>
      <c r="C421" t="str">
        <f t="shared" si="19"/>
        <v>VHW</v>
      </c>
      <c r="D421" t="s">
        <v>387</v>
      </c>
      <c r="H421" s="4" t="s">
        <v>367</v>
      </c>
    </row>
    <row r="422" spans="1:8" hidden="1" x14ac:dyDescent="0.25">
      <c r="A422" t="str">
        <f t="shared" si="20"/>
        <v>SAHDG</v>
      </c>
      <c r="B422" t="str">
        <f t="shared" si="18"/>
        <v>SA</v>
      </c>
      <c r="C422" t="str">
        <f t="shared" si="19"/>
        <v>HDG</v>
      </c>
      <c r="D422" t="s">
        <v>388</v>
      </c>
      <c r="H422" s="4" t="s">
        <v>19</v>
      </c>
    </row>
    <row r="423" spans="1:8" x14ac:dyDescent="0.25">
      <c r="A423" t="str">
        <f t="shared" si="20"/>
        <v>MARMC</v>
      </c>
      <c r="B423" t="str">
        <f t="shared" si="18"/>
        <v>MA</v>
      </c>
      <c r="C423" t="str">
        <f t="shared" si="19"/>
        <v>RMC</v>
      </c>
      <c r="D423" s="2" t="s">
        <v>375</v>
      </c>
      <c r="F423" t="str">
        <f>MID(H423,FIND(",A,",H423)+3, 10)</f>
        <v>5149.47999</v>
      </c>
      <c r="G423" t="str">
        <f>MID(H423,FIND(",N,",H423)+3, 9)</f>
        <v>407.22400</v>
      </c>
      <c r="H423" s="4" t="s">
        <v>403</v>
      </c>
    </row>
    <row r="424" spans="1:8" hidden="1" x14ac:dyDescent="0.25">
      <c r="A424" t="str">
        <f t="shared" si="20"/>
        <v>ECMWV</v>
      </c>
      <c r="B424" t="str">
        <f t="shared" si="18"/>
        <v>EC</v>
      </c>
      <c r="C424" t="str">
        <f t="shared" si="19"/>
        <v>MWV</v>
      </c>
      <c r="D424" t="s">
        <v>397</v>
      </c>
      <c r="H424" s="4" t="s">
        <v>368</v>
      </c>
    </row>
    <row r="425" spans="1:8" hidden="1" x14ac:dyDescent="0.25">
      <c r="A425" t="str">
        <f t="shared" si="20"/>
        <v>AIVDM</v>
      </c>
      <c r="B425" t="str">
        <f t="shared" si="18"/>
        <v>AI</v>
      </c>
      <c r="C425" t="str">
        <f t="shared" si="19"/>
        <v>VDM</v>
      </c>
      <c r="D425" t="s">
        <v>374</v>
      </c>
      <c r="H425" s="4" t="s">
        <v>369</v>
      </c>
    </row>
    <row r="426" spans="1:8" hidden="1" x14ac:dyDescent="0.25">
      <c r="A426" t="str">
        <f t="shared" si="20"/>
        <v>SAMTW</v>
      </c>
      <c r="B426" t="str">
        <f t="shared" si="18"/>
        <v>SA</v>
      </c>
      <c r="C426" t="str">
        <f t="shared" si="19"/>
        <v>MTW</v>
      </c>
      <c r="D426" t="s">
        <v>391</v>
      </c>
      <c r="H426" s="4" t="s">
        <v>361</v>
      </c>
    </row>
    <row r="427" spans="1:8" x14ac:dyDescent="0.25">
      <c r="A427" t="str">
        <f t="shared" si="20"/>
        <v>GPGGA</v>
      </c>
      <c r="B427" t="str">
        <f t="shared" si="18"/>
        <v>GP</v>
      </c>
      <c r="C427" t="str">
        <f t="shared" si="19"/>
        <v>GGA</v>
      </c>
      <c r="D427" t="s">
        <v>399</v>
      </c>
      <c r="F427" t="str">
        <f>MID(H427, FIND(CHAR(160),SUBSTITUTE(H427,",",CHAR(160),2))+1,8)</f>
        <v>5149.481</v>
      </c>
      <c r="G427" t="str">
        <f>MID(H427,FIND(",N,",H427)+3, 9)</f>
        <v>00407.224</v>
      </c>
      <c r="H427" s="4" t="s">
        <v>370</v>
      </c>
    </row>
  </sheetData>
  <autoFilter ref="A1:H427">
    <filterColumn colId="2">
      <filters>
        <filter val="GGA"/>
        <filter val="GLL"/>
        <filter val="RMC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Ruler="0" workbookViewId="0">
      <selection activeCell="A8" sqref="A8"/>
    </sheetView>
  </sheetViews>
  <sheetFormatPr baseColWidth="10" defaultRowHeight="16" x14ac:dyDescent="0.2"/>
  <sheetData>
    <row r="1" spans="1:1" x14ac:dyDescent="0.2">
      <c r="A1" t="s">
        <v>404</v>
      </c>
    </row>
    <row r="3" spans="1:1" x14ac:dyDescent="0.2">
      <c r="A3" t="s">
        <v>406</v>
      </c>
    </row>
    <row r="4" spans="1:1" x14ac:dyDescent="0.2">
      <c r="A4" t="s">
        <v>405</v>
      </c>
    </row>
    <row r="5" spans="1:1" x14ac:dyDescent="0.2">
      <c r="A5" t="s">
        <v>407</v>
      </c>
    </row>
    <row r="6" spans="1:1" x14ac:dyDescent="0.2">
      <c r="A6" t="s">
        <v>408</v>
      </c>
    </row>
    <row r="7" spans="1:1" x14ac:dyDescent="0.2">
      <c r="A7" t="s">
        <v>412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20170618-Mux Log GPS verspringe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2017-06-22T20:24:27Z</dcterms:created>
  <dcterms:modified xsi:type="dcterms:W3CDTF">2017-06-24T13:20:29Z</dcterms:modified>
</cp:coreProperties>
</file>