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arknano-my.sharepoint.com/personal/joop_desmit_spark-nano_com/Documents/Bureaublad/New folder/"/>
    </mc:Choice>
  </mc:AlternateContent>
  <xr:revisionPtr revIDLastSave="70" documentId="8_{90F8AE7A-5CDA-4DBF-BFFA-BD70377A4407}" xr6:coauthVersionLast="47" xr6:coauthVersionMax="47" xr10:uidLastSave="{FB4ED2C3-B784-4093-8B9B-282E35D6321B}"/>
  <bookViews>
    <workbookView xWindow="7260" yWindow="105" windowWidth="21885" windowHeight="19125" xr2:uid="{E0B44C4B-5C5E-4AF9-9A4A-2A0AEA7971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D31" i="1"/>
  <c r="B41" i="1"/>
  <c r="B40" i="1"/>
  <c r="B32" i="1"/>
  <c r="B31" i="1"/>
  <c r="B28" i="1"/>
  <c r="B21" i="1"/>
  <c r="B16" i="1"/>
  <c r="B15" i="1"/>
  <c r="B20" i="1" s="1"/>
  <c r="D8" i="1"/>
  <c r="D6" i="1"/>
  <c r="B6" i="1"/>
  <c r="D2" i="1"/>
</calcChain>
</file>

<file path=xl/sharedStrings.xml><?xml version="1.0" encoding="utf-8"?>
<sst xmlns="http://schemas.openxmlformats.org/spreadsheetml/2006/main" count="53" uniqueCount="30">
  <si>
    <t>mast compressie kracht</t>
  </si>
  <si>
    <t>kg</t>
  </si>
  <si>
    <t>N</t>
  </si>
  <si>
    <t>Maximale invering</t>
  </si>
  <si>
    <t>mm</t>
  </si>
  <si>
    <t>Stijfheid</t>
  </si>
  <si>
    <t>N/mm</t>
  </si>
  <si>
    <t>N/m</t>
  </si>
  <si>
    <t>Afstand tussen balk oplegging</t>
  </si>
  <si>
    <t>m</t>
  </si>
  <si>
    <t>E modulus</t>
  </si>
  <si>
    <t>Staal</t>
  </si>
  <si>
    <t>MPa</t>
  </si>
  <si>
    <t>Eiken</t>
  </si>
  <si>
    <t>Benodigde I</t>
  </si>
  <si>
    <t>mm4</t>
  </si>
  <si>
    <t>Benodigde dikte staal stijfheid</t>
  </si>
  <si>
    <t>Sterkte:</t>
  </si>
  <si>
    <t>R acceptabel</t>
  </si>
  <si>
    <t>S 235</t>
  </si>
  <si>
    <t>Eikenhout</t>
  </si>
  <si>
    <t>M</t>
  </si>
  <si>
    <t>Nmm</t>
  </si>
  <si>
    <t>Stress</t>
  </si>
  <si>
    <t>Gewicht</t>
  </si>
  <si>
    <t>Dichtheid</t>
  </si>
  <si>
    <t>kg/m3</t>
  </si>
  <si>
    <t>Balk:</t>
  </si>
  <si>
    <t>Sf</t>
  </si>
  <si>
    <t>Aangenomen Breedte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</si>
</sst>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166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330653</xdr:colOff>
      <xdr:row>1</xdr:row>
      <xdr:rowOff>129268</xdr:rowOff>
    </xdr:from>
    <xdr:to>
      <xdr:col>15</xdr:col>
      <xdr:colOff>17136</xdr:colOff>
      <xdr:row>7</xdr:row>
      <xdr:rowOff>138954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45A2FF-11CF-8C9E-D87A-2A7AAFD50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7467" y="319768"/>
          <a:ext cx="5782482" cy="1152686"/>
        </a:xfrm>
        <a:prstGeom prst="rect">
          <a:avLst/>
        </a:prstGeom>
      </xdr:spPr>
    </xdr:pic>
    <xdr:clientData/>
  </xdr:twoCellAnchor>
  <xdr:twoCellAnchor editAs="oneCell">
    <xdr:from>
      <xdr:col>5</xdr:col>
      <xdr:colOff>472109</xdr:colOff>
      <xdr:row>15</xdr:row>
      <xdr:rowOff>91108</xdr:rowOff>
    </xdr:from>
    <xdr:to>
      <xdr:col>10</xdr:col>
      <xdr:colOff>307274</xdr:colOff>
      <xdr:row>21</xdr:row>
      <xdr:rowOff>157952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D81A8B-470F-43E2-11E3-365E7678C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36435" y="2948608"/>
          <a:ext cx="2899730" cy="1209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28C8C-BFCF-468D-9BBE-4968DADBF4D0}">
  <dimension ref="A2:E41"/>
  <sheetViews>
    <sheetView tabSelected="1" zoomScale="115" zoomScaleNormal="115" workbookViewId="0">
      <selection activeCell="D19" sqref="D19"/>
    </sheetView>
  </sheetViews>
  <sheetFormatPr defaultRowHeight="15" x14ac:dyDescent="0.25"/>
  <cols>
    <col min="1" max="1" width="30.140625" customWidth="1"/>
    <col min="2" max="2" width="13.140625" bestFit="1" customWidth="1"/>
  </cols>
  <sheetData>
    <row r="2" spans="1:5" x14ac:dyDescent="0.25">
      <c r="A2" t="s">
        <v>0</v>
      </c>
      <c r="B2">
        <v>1500</v>
      </c>
      <c r="C2" t="s">
        <v>1</v>
      </c>
      <c r="D2">
        <f>+B2*10</f>
        <v>15000</v>
      </c>
      <c r="E2" t="s">
        <v>2</v>
      </c>
    </row>
    <row r="4" spans="1:5" x14ac:dyDescent="0.25">
      <c r="A4" t="s">
        <v>3</v>
      </c>
      <c r="B4">
        <v>2</v>
      </c>
      <c r="C4" t="s">
        <v>4</v>
      </c>
    </row>
    <row r="6" spans="1:5" x14ac:dyDescent="0.25">
      <c r="A6" t="s">
        <v>5</v>
      </c>
      <c r="B6">
        <f>+D2/B4</f>
        <v>7500</v>
      </c>
      <c r="C6" t="s">
        <v>6</v>
      </c>
      <c r="D6" s="1">
        <f>+B6*1000</f>
        <v>7500000</v>
      </c>
      <c r="E6" t="s">
        <v>7</v>
      </c>
    </row>
    <row r="8" spans="1:5" x14ac:dyDescent="0.25">
      <c r="A8" t="s">
        <v>8</v>
      </c>
      <c r="B8">
        <v>2.5</v>
      </c>
      <c r="C8" t="s">
        <v>9</v>
      </c>
      <c r="D8">
        <f>+B8*1000</f>
        <v>2500</v>
      </c>
      <c r="E8" t="s">
        <v>4</v>
      </c>
    </row>
    <row r="10" spans="1:5" x14ac:dyDescent="0.25">
      <c r="A10" t="s">
        <v>10</v>
      </c>
    </row>
    <row r="11" spans="1:5" x14ac:dyDescent="0.25">
      <c r="A11" t="s">
        <v>11</v>
      </c>
      <c r="B11" s="1">
        <v>210000</v>
      </c>
      <c r="C11" t="s">
        <v>12</v>
      </c>
    </row>
    <row r="12" spans="1:5" x14ac:dyDescent="0.25">
      <c r="A12" t="s">
        <v>13</v>
      </c>
      <c r="B12" s="1">
        <v>12000</v>
      </c>
      <c r="C12" t="s">
        <v>12</v>
      </c>
    </row>
    <row r="14" spans="1:5" x14ac:dyDescent="0.25">
      <c r="A14" t="s">
        <v>14</v>
      </c>
    </row>
    <row r="15" spans="1:5" x14ac:dyDescent="0.25">
      <c r="A15" t="s">
        <v>11</v>
      </c>
      <c r="B15" s="1">
        <f>+D2*D8^3/48/B4/B11</f>
        <v>11625744.047619049</v>
      </c>
      <c r="C15" t="s">
        <v>15</v>
      </c>
    </row>
    <row r="16" spans="1:5" x14ac:dyDescent="0.25">
      <c r="A16" t="s">
        <v>13</v>
      </c>
      <c r="B16" s="1">
        <f>+D2*D8^3/48/B4/B12</f>
        <v>203450520.83333334</v>
      </c>
      <c r="C16" t="s">
        <v>15</v>
      </c>
    </row>
    <row r="18" spans="1:4" x14ac:dyDescent="0.25">
      <c r="A18" t="s">
        <v>29</v>
      </c>
      <c r="B18">
        <v>100</v>
      </c>
      <c r="C18" t="s">
        <v>4</v>
      </c>
    </row>
    <row r="19" spans="1:4" x14ac:dyDescent="0.25">
      <c r="A19" t="s">
        <v>16</v>
      </c>
    </row>
    <row r="20" spans="1:4" x14ac:dyDescent="0.25">
      <c r="A20" t="s">
        <v>11</v>
      </c>
      <c r="B20" s="3">
        <f>+(12*B15/B18)^(1/3)</f>
        <v>111.7379418870709</v>
      </c>
      <c r="C20" t="s">
        <v>4</v>
      </c>
    </row>
    <row r="21" spans="1:4" x14ac:dyDescent="0.25">
      <c r="A21" t="s">
        <v>13</v>
      </c>
      <c r="B21" s="3">
        <f>+(12*B16/B18)^(1/3)</f>
        <v>290.09930210079852</v>
      </c>
      <c r="C21" t="s">
        <v>4</v>
      </c>
    </row>
    <row r="23" spans="1:4" x14ac:dyDescent="0.25">
      <c r="A23" t="s">
        <v>17</v>
      </c>
    </row>
    <row r="24" spans="1:4" x14ac:dyDescent="0.25">
      <c r="A24" t="s">
        <v>18</v>
      </c>
    </row>
    <row r="25" spans="1:4" x14ac:dyDescent="0.25">
      <c r="A25" t="s">
        <v>19</v>
      </c>
      <c r="B25">
        <v>235</v>
      </c>
      <c r="C25" t="s">
        <v>12</v>
      </c>
    </row>
    <row r="26" spans="1:4" x14ac:dyDescent="0.25">
      <c r="A26" t="s">
        <v>20</v>
      </c>
      <c r="B26">
        <v>95</v>
      </c>
      <c r="C26" t="s">
        <v>12</v>
      </c>
    </row>
    <row r="28" spans="1:4" x14ac:dyDescent="0.25">
      <c r="A28" t="s">
        <v>21</v>
      </c>
      <c r="B28">
        <f>0.25*(D2*D8)</f>
        <v>9375000</v>
      </c>
      <c r="C28" t="s">
        <v>22</v>
      </c>
    </row>
    <row r="30" spans="1:4" x14ac:dyDescent="0.25">
      <c r="A30" t="s">
        <v>23</v>
      </c>
      <c r="D30" t="s">
        <v>28</v>
      </c>
    </row>
    <row r="31" spans="1:4" x14ac:dyDescent="0.25">
      <c r="A31" t="s">
        <v>11</v>
      </c>
      <c r="B31" s="2">
        <f>+B28/(1/6*B18*B20^2)</f>
        <v>45.052738168867059</v>
      </c>
      <c r="C31" t="s">
        <v>12</v>
      </c>
      <c r="D31" s="3">
        <f>+B25/B31</f>
        <v>5.2161091545461895</v>
      </c>
    </row>
    <row r="32" spans="1:4" x14ac:dyDescent="0.25">
      <c r="A32" t="s">
        <v>13</v>
      </c>
      <c r="B32" s="2">
        <f>+B28/(1/6*B18*B21^2)</f>
        <v>6.6838879204024098</v>
      </c>
      <c r="C32" t="s">
        <v>12</v>
      </c>
      <c r="D32" s="3">
        <f>+B26/B32</f>
        <v>14.213284413404772</v>
      </c>
    </row>
    <row r="34" spans="1:3" x14ac:dyDescent="0.25">
      <c r="A34" t="s">
        <v>24</v>
      </c>
    </row>
    <row r="35" spans="1:3" x14ac:dyDescent="0.25">
      <c r="A35" t="s">
        <v>25</v>
      </c>
    </row>
    <row r="36" spans="1:3" x14ac:dyDescent="0.25">
      <c r="A36" t="s">
        <v>11</v>
      </c>
      <c r="B36">
        <v>7850</v>
      </c>
      <c r="C36" t="s">
        <v>26</v>
      </c>
    </row>
    <row r="37" spans="1:3" x14ac:dyDescent="0.25">
      <c r="A37" t="s">
        <v>13</v>
      </c>
      <c r="B37">
        <v>700</v>
      </c>
      <c r="C37" t="s">
        <v>26</v>
      </c>
    </row>
    <row r="39" spans="1:3" x14ac:dyDescent="0.25">
      <c r="A39" t="s">
        <v>27</v>
      </c>
    </row>
    <row r="40" spans="1:3" x14ac:dyDescent="0.25">
      <c r="A40" t="s">
        <v>11</v>
      </c>
      <c r="B40">
        <f>+D8*B18*B20*B36/1000000000</f>
        <v>219.28571095337665</v>
      </c>
      <c r="C40" t="s">
        <v>1</v>
      </c>
    </row>
    <row r="41" spans="1:3" x14ac:dyDescent="0.25">
      <c r="A41" t="s">
        <v>13</v>
      </c>
      <c r="B41">
        <f>+D8*B20*B18*B37/1000000000</f>
        <v>19.554139830237407</v>
      </c>
      <c r="C41" t="s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Joop de Smit | SparkNano</dc:creator>
  <cp:lastModifiedBy>Joop de Smit | SparkNano</cp:lastModifiedBy>
  <dcterms:created xsi:type="dcterms:W3CDTF">2024-05-16T12:44:24Z</dcterms:created>
  <dcterms:modified xsi:type="dcterms:W3CDTF">2024-05-16T13:08:59Z</dcterms:modified>
</cp:coreProperties>
</file>