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m2\Desktop\New folder (2)\"/>
    </mc:Choice>
  </mc:AlternateContent>
  <bookViews>
    <workbookView xWindow="0" yWindow="0" windowWidth="28800" windowHeight="1327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0" i="1"/>
  <c r="D13" i="1" s="1"/>
  <c r="D5" i="1"/>
  <c r="D6" i="1"/>
  <c r="D8" i="1" l="1"/>
  <c r="D14" i="1" s="1"/>
  <c r="D19" i="1" s="1"/>
  <c r="D25" i="1" s="1"/>
</calcChain>
</file>

<file path=xl/sharedStrings.xml><?xml version="1.0" encoding="utf-8"?>
<sst xmlns="http://schemas.openxmlformats.org/spreadsheetml/2006/main" count="37" uniqueCount="31">
  <si>
    <t>Aangenomen getallen:</t>
  </si>
  <si>
    <t>Lengte kiel</t>
  </si>
  <si>
    <t>Zwaarte punt</t>
  </si>
  <si>
    <t>m</t>
  </si>
  <si>
    <t>Massa kiel</t>
  </si>
  <si>
    <t>kg</t>
  </si>
  <si>
    <t>N</t>
  </si>
  <si>
    <t>Koppel bij plat:</t>
  </si>
  <si>
    <t>Nm</t>
  </si>
  <si>
    <t>Breedte flens</t>
  </si>
  <si>
    <t>cm</t>
  </si>
  <si>
    <t>Enkele rij bouten:</t>
  </si>
  <si>
    <t>Kracht op de bouten</t>
  </si>
  <si>
    <t>Maximale sterkte</t>
  </si>
  <si>
    <t>N/mm2</t>
  </si>
  <si>
    <t>Vermoeiingssterkte</t>
  </si>
  <si>
    <t>Benodigde oppervlak</t>
  </si>
  <si>
    <t>mm2</t>
  </si>
  <si>
    <t>M20</t>
  </si>
  <si>
    <t>kerndiameter</t>
  </si>
  <si>
    <t>mm</t>
  </si>
  <si>
    <t>A kern</t>
  </si>
  <si>
    <t>n</t>
  </si>
  <si>
    <t>Benodigd aantal</t>
  </si>
  <si>
    <t>Halve flensbreedte</t>
  </si>
  <si>
    <t>tel 30cm voor de romp</t>
  </si>
  <si>
    <t>Inschatting</t>
  </si>
  <si>
    <t>Grootste moment wat de kiel moet weerstaan</t>
  </si>
  <si>
    <t>Dit is een realistische Sn curve voor een bestaande constructie in mijn werk.</t>
  </si>
  <si>
    <t>Bout Materiaal A2-70</t>
  </si>
  <si>
    <t>Zoveel kielbouten waren er niet. Ook niet nodig: Zo vaak komt deze belasting ook niet voor. Nu mag dat 5 miljoen keer zijn. Maar evengoed: hoe vaak wel? Dat is t lastige: om dit soort berekeningen te maken, moet je een loadcase formuleren. Die moet je dan aannemen. Dat is nog helemaal niet zo simpel!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</si>
</sst>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9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10</xdr:row>
      <xdr:rowOff>104775</xdr:rowOff>
    </xdr:from>
    <xdr:to>
      <xdr:col>9</xdr:col>
      <xdr:colOff>380738</xdr:colOff>
      <xdr:row>21</xdr:row>
      <xdr:rowOff>18799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6E2605-23B6-468B-B271-AC78C080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2009775"/>
          <a:ext cx="2095238" cy="20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20</xdr:col>
      <xdr:colOff>408762</xdr:colOff>
      <xdr:row>31</xdr:row>
      <xdr:rowOff>113809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7AE305-6EA5-44FB-A930-E7DC742CA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5" y="2095500"/>
          <a:ext cx="6504762" cy="3923809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16</xdr:row>
      <xdr:rowOff>171450</xdr:rowOff>
    </xdr:from>
    <xdr:to>
      <xdr:col>4</xdr:col>
      <xdr:colOff>304800</xdr:colOff>
      <xdr:row>18</xdr:row>
      <xdr:rowOff>19050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E26E5239-104F-4B73-B455-28A099D5ACAE}"/>
            </a:ext>
          </a:extLst>
        </xdr:cNvPr>
        <xdr:cNvSpPr/>
      </xdr:nvSpPr>
      <xdr:spPr>
        <a:xfrm>
          <a:off x="2743200" y="3219450"/>
          <a:ext cx="828675" cy="2286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295275</xdr:colOff>
      <xdr:row>18</xdr:row>
      <xdr:rowOff>152400</xdr:rowOff>
    </xdr:from>
    <xdr:to>
      <xdr:col>8</xdr:col>
      <xdr:colOff>514350</xdr:colOff>
      <xdr:row>20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8B44CB35-8237-4B8C-8A4A-FEDC664E30B8}"/>
            </a:ext>
          </a:extLst>
        </xdr:cNvPr>
        <xdr:cNvSpPr/>
      </xdr:nvSpPr>
      <xdr:spPr>
        <a:xfrm>
          <a:off x="5391150" y="3581400"/>
          <a:ext cx="828675" cy="2286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183443</xdr:colOff>
      <xdr:row>17</xdr:row>
      <xdr:rowOff>176072</xdr:rowOff>
    </xdr:from>
    <xdr:to>
      <xdr:col>7</xdr:col>
      <xdr:colOff>416632</xdr:colOff>
      <xdr:row>18</xdr:row>
      <xdr:rowOff>185878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76369B7-80F6-4F8E-9756-958AEA49A710}"/>
            </a:ext>
          </a:extLst>
        </xdr:cNvPr>
        <xdr:cNvCxnSpPr>
          <a:stCxn id="7" idx="5"/>
          <a:endCxn id="9" idx="1"/>
        </xdr:cNvCxnSpPr>
      </xdr:nvCxnSpPr>
      <xdr:spPr>
        <a:xfrm>
          <a:off x="3450518" y="3414572"/>
          <a:ext cx="2061989" cy="2003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4"/>
  <sheetViews>
    <sheetView tabSelected="1" workbookViewId="0">
      <selection activeCell="A28" sqref="A28:F34"/>
    </sheetView>
  </sheetViews>
  <sheetFormatPr defaultRowHeight="15" x14ac:dyDescent="0.25"/>
  <cols>
    <col min="1" max="1" width="21.5703125" bestFit="1" customWidth="1"/>
  </cols>
  <sheetData>
    <row r="2" spans="1:21" x14ac:dyDescent="0.25">
      <c r="A2" t="s">
        <v>0</v>
      </c>
    </row>
    <row r="4" spans="1:21" x14ac:dyDescent="0.25">
      <c r="A4" t="s">
        <v>1</v>
      </c>
      <c r="B4">
        <v>1.6</v>
      </c>
      <c r="C4" t="s">
        <v>3</v>
      </c>
      <c r="F4" t="s">
        <v>25</v>
      </c>
    </row>
    <row r="5" spans="1:21" x14ac:dyDescent="0.25">
      <c r="A5" t="s">
        <v>2</v>
      </c>
      <c r="B5" s="1">
        <v>0.8</v>
      </c>
      <c r="D5">
        <f>+B5*B4</f>
        <v>1.2800000000000002</v>
      </c>
      <c r="E5" t="s">
        <v>3</v>
      </c>
      <c r="F5" t="s">
        <v>26</v>
      </c>
    </row>
    <row r="6" spans="1:21" x14ac:dyDescent="0.25">
      <c r="A6" t="s">
        <v>4</v>
      </c>
      <c r="B6">
        <v>1500</v>
      </c>
      <c r="C6" t="s">
        <v>5</v>
      </c>
      <c r="D6">
        <f>+B6*10</f>
        <v>15000</v>
      </c>
      <c r="E6" t="s">
        <v>6</v>
      </c>
    </row>
    <row r="8" spans="1:21" x14ac:dyDescent="0.25">
      <c r="A8" t="s">
        <v>7</v>
      </c>
      <c r="D8">
        <f>+D6*D5</f>
        <v>19200.000000000004</v>
      </c>
      <c r="E8" t="s">
        <v>8</v>
      </c>
      <c r="F8" t="s">
        <v>27</v>
      </c>
    </row>
    <row r="9" spans="1:21" ht="15.75" thickBot="1" x14ac:dyDescent="0.3"/>
    <row r="10" spans="1:21" x14ac:dyDescent="0.25">
      <c r="A10" t="s">
        <v>9</v>
      </c>
      <c r="B10">
        <v>25</v>
      </c>
      <c r="C10" t="s">
        <v>10</v>
      </c>
      <c r="D10">
        <f>+B10/100</f>
        <v>0.25</v>
      </c>
      <c r="E10" t="s">
        <v>3</v>
      </c>
      <c r="G10" s="2" t="s">
        <v>28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"/>
    </row>
    <row r="11" spans="1:21" x14ac:dyDescent="0.25"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7"/>
    </row>
    <row r="12" spans="1:21" x14ac:dyDescent="0.25">
      <c r="A12" t="s">
        <v>11</v>
      </c>
      <c r="G12" s="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"/>
    </row>
    <row r="13" spans="1:21" x14ac:dyDescent="0.25">
      <c r="A13" t="s">
        <v>24</v>
      </c>
      <c r="B13">
        <v>0.5</v>
      </c>
      <c r="D13">
        <f>+D10*B13</f>
        <v>0.125</v>
      </c>
      <c r="E13" t="s">
        <v>3</v>
      </c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"/>
    </row>
    <row r="14" spans="1:21" x14ac:dyDescent="0.25">
      <c r="A14" t="s">
        <v>12</v>
      </c>
      <c r="D14">
        <f>+D8/D13</f>
        <v>153600.00000000003</v>
      </c>
      <c r="E14" t="s">
        <v>6</v>
      </c>
      <c r="G14" s="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</row>
    <row r="15" spans="1:21" x14ac:dyDescent="0.25">
      <c r="G15" s="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7"/>
    </row>
    <row r="16" spans="1:21" x14ac:dyDescent="0.25">
      <c r="A16" t="s">
        <v>29</v>
      </c>
      <c r="G16" s="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7"/>
    </row>
    <row r="17" spans="1:21" x14ac:dyDescent="0.25">
      <c r="A17" t="s">
        <v>13</v>
      </c>
      <c r="D17">
        <v>500</v>
      </c>
      <c r="E17" t="s">
        <v>14</v>
      </c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7"/>
    </row>
    <row r="18" spans="1:21" x14ac:dyDescent="0.25">
      <c r="A18" t="s">
        <v>15</v>
      </c>
      <c r="B18" s="1"/>
      <c r="D18">
        <v>63</v>
      </c>
      <c r="E18" t="s">
        <v>14</v>
      </c>
      <c r="G18" s="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7"/>
    </row>
    <row r="19" spans="1:21" x14ac:dyDescent="0.25">
      <c r="A19" t="s">
        <v>16</v>
      </c>
      <c r="D19">
        <f>+D14/D18</f>
        <v>2438.0952380952385</v>
      </c>
      <c r="E19" t="s">
        <v>17</v>
      </c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7"/>
    </row>
    <row r="20" spans="1:21" x14ac:dyDescent="0.25"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7"/>
    </row>
    <row r="21" spans="1:21" x14ac:dyDescent="0.25">
      <c r="A21" t="s">
        <v>18</v>
      </c>
      <c r="G21" s="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7"/>
    </row>
    <row r="22" spans="1:21" x14ac:dyDescent="0.25">
      <c r="A22" t="s">
        <v>19</v>
      </c>
      <c r="D22">
        <v>16.933</v>
      </c>
      <c r="E22" t="s">
        <v>20</v>
      </c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7"/>
    </row>
    <row r="23" spans="1:21" x14ac:dyDescent="0.25">
      <c r="A23" t="s">
        <v>21</v>
      </c>
      <c r="D23">
        <f>+PI()/4*D22^2</f>
        <v>225.19445785799866</v>
      </c>
      <c r="E23" t="s">
        <v>17</v>
      </c>
      <c r="G23" s="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7"/>
    </row>
    <row r="24" spans="1:21" x14ac:dyDescent="0.25">
      <c r="A24" t="s">
        <v>23</v>
      </c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7"/>
    </row>
    <row r="25" spans="1:21" x14ac:dyDescent="0.25">
      <c r="A25" t="s">
        <v>22</v>
      </c>
      <c r="D25">
        <f>+INT(D19/D23)+1</f>
        <v>11</v>
      </c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7"/>
    </row>
    <row r="26" spans="1:21" x14ac:dyDescent="0.25">
      <c r="G26" s="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7"/>
    </row>
    <row r="27" spans="1:21" x14ac:dyDescent="0.25"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7"/>
    </row>
    <row r="28" spans="1:21" x14ac:dyDescent="0.25">
      <c r="A28" s="11" t="s">
        <v>30</v>
      </c>
      <c r="B28" s="11"/>
      <c r="C28" s="11"/>
      <c r="D28" s="11"/>
      <c r="E28" s="11"/>
      <c r="F28" s="12"/>
      <c r="G28" s="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7"/>
    </row>
    <row r="29" spans="1:21" x14ac:dyDescent="0.25">
      <c r="A29" s="11"/>
      <c r="B29" s="11"/>
      <c r="C29" s="11"/>
      <c r="D29" s="11"/>
      <c r="E29" s="11"/>
      <c r="F29" s="12"/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7"/>
    </row>
    <row r="30" spans="1:21" x14ac:dyDescent="0.25">
      <c r="A30" s="11"/>
      <c r="B30" s="11"/>
      <c r="C30" s="11"/>
      <c r="D30" s="11"/>
      <c r="E30" s="11"/>
      <c r="F30" s="12"/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7"/>
    </row>
    <row r="31" spans="1:21" x14ac:dyDescent="0.25">
      <c r="A31" s="11"/>
      <c r="B31" s="11"/>
      <c r="C31" s="11"/>
      <c r="D31" s="11"/>
      <c r="E31" s="11"/>
      <c r="F31" s="12"/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7"/>
    </row>
    <row r="32" spans="1:21" x14ac:dyDescent="0.25">
      <c r="A32" s="11"/>
      <c r="B32" s="11"/>
      <c r="C32" s="11"/>
      <c r="D32" s="11"/>
      <c r="E32" s="11"/>
      <c r="F32" s="12"/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7"/>
    </row>
    <row r="33" spans="1:21" x14ac:dyDescent="0.25">
      <c r="A33" s="11"/>
      <c r="B33" s="11"/>
      <c r="C33" s="11"/>
      <c r="D33" s="11"/>
      <c r="E33" s="11"/>
      <c r="F33" s="12"/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7"/>
    </row>
    <row r="34" spans="1:21" ht="15.75" thickBot="1" x14ac:dyDescent="0.3">
      <c r="A34" s="11"/>
      <c r="B34" s="11"/>
      <c r="C34" s="11"/>
      <c r="D34" s="11"/>
      <c r="E34" s="11"/>
      <c r="F34" s="12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</row>
  </sheetData>
  <mergeCells count="2">
    <mergeCell ref="G10:U10"/>
    <mergeCell ref="A28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</dc:creator>
  <cp:lastModifiedBy>Joop de Smit</cp:lastModifiedBy>
  <dcterms:created xsi:type="dcterms:W3CDTF">2017-07-03T13:23:41Z</dcterms:created>
  <dcterms:modified xsi:type="dcterms:W3CDTF">2017-07-03T14:17:30Z</dcterms:modified>
</cp:coreProperties>
</file>